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Rev-0" sheetId="1" r:id="rId1"/>
  </sheets>
  <definedNames>
    <definedName name="_xlnm.Print_Area" localSheetId="0">'Rev-0'!$A$1:$O$82</definedName>
    <definedName name="_xlnm.Print_Titles" localSheetId="0">'Rev-0'!$1:$11</definedName>
  </definedNames>
  <calcPr fullCalcOnLoad="1"/>
</workbook>
</file>

<file path=xl/sharedStrings.xml><?xml version="1.0" encoding="utf-8"?>
<sst xmlns="http://schemas.openxmlformats.org/spreadsheetml/2006/main" count="225" uniqueCount="94">
  <si>
    <t>Kg/m</t>
  </si>
  <si>
    <t>Length</t>
  </si>
  <si>
    <t>Gross</t>
  </si>
  <si>
    <t>mm</t>
  </si>
  <si>
    <t>ITEM</t>
  </si>
  <si>
    <t>SECTION</t>
  </si>
  <si>
    <t>SIZE</t>
  </si>
  <si>
    <t>THK</t>
  </si>
  <si>
    <t>Kg/m2</t>
  </si>
  <si>
    <t>m</t>
  </si>
  <si>
    <t>Remarks</t>
  </si>
  <si>
    <t>DELIVERY LOCATION</t>
  </si>
  <si>
    <t>BAKU - SPS WS2</t>
  </si>
  <si>
    <t xml:space="preserve">TOTAL  (Tonnes)  =  </t>
  </si>
  <si>
    <t>weight kgs</t>
  </si>
  <si>
    <t>Date:</t>
  </si>
  <si>
    <t>Rev:</t>
  </si>
  <si>
    <t>Requisition No:</t>
  </si>
  <si>
    <t>Reference Documents:</t>
  </si>
  <si>
    <t>Material Grade</t>
  </si>
  <si>
    <t>Project Title :</t>
  </si>
  <si>
    <t>Project No :</t>
  </si>
  <si>
    <t xml:space="preserve">Description of Requisition : </t>
  </si>
  <si>
    <t>Breath</t>
  </si>
  <si>
    <t>No Off</t>
  </si>
  <si>
    <t>Total</t>
  </si>
  <si>
    <t>m2 / m</t>
  </si>
  <si>
    <t>PLATE</t>
  </si>
  <si>
    <t>BEAM</t>
  </si>
  <si>
    <t>30 B2</t>
  </si>
  <si>
    <t>RSC</t>
  </si>
  <si>
    <t>PIPE</t>
  </si>
  <si>
    <t>Roll 1600 x 60</t>
  </si>
  <si>
    <t>Roll 1820 x 50</t>
  </si>
  <si>
    <t>Roll 1600 x 50</t>
  </si>
  <si>
    <t>Roll 1400 x 50</t>
  </si>
  <si>
    <t>Roll 1810 x 45</t>
  </si>
  <si>
    <t>Roll 1000 x 45</t>
  </si>
  <si>
    <t>Roll 1800 x 40</t>
  </si>
  <si>
    <t>Roll 1200 x 40</t>
  </si>
  <si>
    <t>Roll 1200 x 35</t>
  </si>
  <si>
    <t>Roll 1000 x 35</t>
  </si>
  <si>
    <t>Roll 1784 x 32</t>
  </si>
  <si>
    <t>Roll 1000 x 30</t>
  </si>
  <si>
    <t>Roll 900 x 35</t>
  </si>
  <si>
    <t>Roll 900 x 30</t>
  </si>
  <si>
    <t>Roll 800 x 30</t>
  </si>
  <si>
    <t>Roll 1000 x 25</t>
  </si>
  <si>
    <t>Roll 900 x25</t>
  </si>
  <si>
    <t>Roll 1760 x 20</t>
  </si>
  <si>
    <t>Roll 900 x 20</t>
  </si>
  <si>
    <t>Roll 600 x 20</t>
  </si>
  <si>
    <t>Roll (T)  800 x 25</t>
  </si>
  <si>
    <t>Roll (T) 700 x 25</t>
  </si>
  <si>
    <t>Roll (T) 800 x 20</t>
  </si>
  <si>
    <t>Roll (T) 700 x 20</t>
  </si>
  <si>
    <t>Roll (T) 800 x 15</t>
  </si>
  <si>
    <t>Roll (T) 700 x 15</t>
  </si>
  <si>
    <t>Roll (T) 600 x 15</t>
  </si>
  <si>
    <t>Roll (T) 550 x 15</t>
  </si>
  <si>
    <t>Roll (T) 700 x 12</t>
  </si>
  <si>
    <t>Roll (T) 600 x 12</t>
  </si>
  <si>
    <t>Roll (T) 550 x 12</t>
  </si>
  <si>
    <t>Roll (T) 700 x 10</t>
  </si>
  <si>
    <t>Roll (T) 600 x 10</t>
  </si>
  <si>
    <t>240 x 90 Y</t>
  </si>
  <si>
    <t>Cones</t>
  </si>
  <si>
    <t>SOCAR MISCELLANEOUS</t>
  </si>
  <si>
    <t>X - 43031</t>
  </si>
  <si>
    <t>NOTES:-</t>
  </si>
  <si>
    <t>1. STEEL GRADE ON HOLD PENDING CONFIRMATION FROM INSTITUTE</t>
  </si>
  <si>
    <t>2. ITEMS NOT INCLUDED IN M.T.O.</t>
  </si>
  <si>
    <t>a] MAIN PILES</t>
  </si>
  <si>
    <t>b] SECONDARY PILES</t>
  </si>
  <si>
    <t>c] CONDUCTOR PILES</t>
  </si>
  <si>
    <t>d] LAUNCH RUNNER &amp; TIMBER</t>
  </si>
  <si>
    <t>e] BOAT LANDING PLATFORM</t>
  </si>
  <si>
    <t>f] BOAT MOORING PLATFORMS</t>
  </si>
  <si>
    <t>g] ACCESS WALKWAYS</t>
  </si>
  <si>
    <t>h] ACCESS LADDERS</t>
  </si>
  <si>
    <t>j] SEAFASTENING</t>
  </si>
  <si>
    <t>k] FLOTATION TANK CONNECTIONS</t>
  </si>
  <si>
    <t>l] GROUTING SYSTEM</t>
  </si>
  <si>
    <t>m] BOTTOM OF LEG DIAPHGRAMS</t>
  </si>
  <si>
    <t>n] MAIN LIFTING PADEYES</t>
  </si>
  <si>
    <t>o] MUDMATS</t>
  </si>
  <si>
    <t>p] CATHODIC PROTECTION</t>
  </si>
  <si>
    <t>PRELIMINARY M.T.O. FOR GUNESHLI JACKET No.7 MARK II</t>
  </si>
  <si>
    <t>GOST 8732-78 : 
GOST 8731-87 : Grade St20</t>
  </si>
  <si>
    <t xml:space="preserve">GOST 8240-97 Table 1: 
GOST 19281-89 :Grade C285
</t>
  </si>
  <si>
    <t xml:space="preserve">GOST 19903-74 : 
GOST 19281-89 :Grade C345 </t>
  </si>
  <si>
    <t xml:space="preserve">STO ACCM20-93: 
 GOST 19281-89 :Grade C345 </t>
  </si>
  <si>
    <t>" 2 "</t>
  </si>
  <si>
    <t>05.05.16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</si>
</sst>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;\-#,##0.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;\-#,##0.00"/>
    <numFmt numFmtId="180" formatCode="0.00000"/>
    <numFmt numFmtId="181" formatCode="0.000000"/>
    <numFmt numFmtId="182" formatCode="#,##0.0_);\(#,##0.0\)"/>
    <numFmt numFmtId="183" formatCode="0_);\(0\)"/>
    <numFmt numFmtId="184" formatCode="0&quot;m2&quot;"/>
    <numFmt numFmtId="185" formatCode="0&quot; m2&quot;"/>
    <numFmt numFmtId="186" formatCode="0.00\ &quot;DIA&quot;"/>
    <numFmt numFmtId="187" formatCode="0.0000000"/>
    <numFmt numFmtId="188" formatCode="0.0&quot; m2&quot;"/>
    <numFmt numFmtId="189" formatCode="0.00&quot; m2&quot;"/>
    <numFmt numFmtId="190" formatCode="#,##0.000_);\(#,##0.000\)"/>
    <numFmt numFmtId="191" formatCode="0.0\ &quot;DIA&quot;"/>
    <numFmt numFmtId="192" formatCode="0\ &quot;DIA&quot;"/>
    <numFmt numFmtId="193" formatCode="0\ &quot;m&quot;"/>
    <numFmt numFmtId="194" formatCode="0.00\ &quot;m&quot;"/>
    <numFmt numFmtId="195" formatCode="[$-409]h:mm:ss\ AM/PM"/>
    <numFmt numFmtId="196" formatCode="[$-409]dddd\,\ mmmm\ dd\,\ yyyy"/>
    <numFmt numFmtId="197" formatCode="000"/>
    <numFmt numFmtId="198" formatCode="\1\30"/>
    <numFmt numFmtId="199" formatCode="\1\300"/>
    <numFmt numFmtId="200" formatCode="0\ &quot;m2&quot;"/>
    <numFmt numFmtId="201" formatCode="&quot;130&quot;\ 0"/>
    <numFmt numFmtId="202" formatCode="&quot;130&quot;\ \ 0"/>
    <numFmt numFmtId="203" formatCode="0.0\ &quot;m2&quot;"/>
    <numFmt numFmtId="204" formatCode="0\ &quot;No&quot;"/>
    <numFmt numFmtId="205" formatCode="&quot;200&quot;\ \ 0"/>
    <numFmt numFmtId="206" formatCode="0.00\ &quot;m2&quot;"/>
    <numFmt numFmtId="207" formatCode="#,##0.0"/>
    <numFmt numFmtId="208" formatCode="&quot;201&quot;\ \ 0"/>
    <numFmt numFmtId="209" formatCode="&quot;201&quot;\ \ 00"/>
    <numFmt numFmtId="210" formatCode="&quot;201&quot;\ \ 000"/>
    <numFmt numFmtId="211" formatCode="&quot;202&quot;\ \ 000"/>
    <numFmt numFmtId="212" formatCode="00"/>
    <numFmt numFmtId="213" formatCode="&quot;203&quot;\ \ 000"/>
    <numFmt numFmtId="214" formatCode="&quot;204&quot;\ \ 000"/>
    <numFmt numFmtId="215" formatCode="&quot;205&quot;\ \ 000"/>
    <numFmt numFmtId="216" formatCode="&quot;207&quot;\ \ 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12"/>
      <name val="MS Sans Serif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8"/>
      <name val="MS Sans Serif"/>
      <family val="2"/>
    </font>
    <font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0" xfId="0" applyNumberForma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6" fontId="0" fillId="0" borderId="18" xfId="0" applyNumberFormat="1" applyFill="1" applyBorder="1" applyAlignment="1">
      <alignment horizontal="center" vertical="center"/>
    </xf>
    <xf numFmtId="175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85" fontId="5" fillId="0" borderId="18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175" fontId="5" fillId="0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75" fontId="4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212" fontId="4" fillId="0" borderId="25" xfId="0" applyNumberFormat="1" applyFont="1" applyFill="1" applyBorder="1" applyAlignment="1">
      <alignment horizontal="center" vertical="center"/>
    </xf>
    <xf numFmtId="212" fontId="0" fillId="0" borderId="26" xfId="0" applyNumberForma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206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1" fontId="4" fillId="0" borderId="12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" fontId="4" fillId="15" borderId="12" xfId="0" applyNumberFormat="1" applyFont="1" applyFill="1" applyBorder="1" applyAlignment="1">
      <alignment horizontal="center" vertical="center"/>
    </xf>
    <xf numFmtId="37" fontId="3" fillId="15" borderId="24" xfId="0" applyNumberFormat="1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175" fontId="4" fillId="15" borderId="23" xfId="0" applyNumberFormat="1" applyFont="1" applyFill="1" applyBorder="1" applyAlignment="1">
      <alignment horizontal="center" vertical="center"/>
    </xf>
    <xf numFmtId="175" fontId="8" fillId="15" borderId="27" xfId="0" applyNumberFormat="1" applyFont="1" applyFill="1" applyBorder="1" applyAlignment="1">
      <alignment horizontal="center" vertical="center"/>
    </xf>
    <xf numFmtId="37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16" fontId="10" fillId="0" borderId="12" xfId="0" applyNumberFormat="1" applyFont="1" applyBorder="1" applyAlignment="1">
      <alignment horizontal="center" vertical="center"/>
    </xf>
    <xf numFmtId="216" fontId="10" fillId="0" borderId="2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7" fontId="0" fillId="0" borderId="3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7" fontId="4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37" fontId="0" fillId="0" borderId="49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0</xdr:row>
      <xdr:rowOff>66675</xdr:rowOff>
    </xdr:from>
    <xdr:to>
      <xdr:col>4</xdr:col>
      <xdr:colOff>228600</xdr:colOff>
      <xdr:row>2</xdr:row>
      <xdr:rowOff>276225</xdr:rowOff>
    </xdr:to>
    <xdr:pic>
      <xdr:nvPicPr>
        <xdr:cNvPr id="1" name="Picture 1" descr="LogoBS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6675"/>
          <a:ext cx="2076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95250</xdr:rowOff>
    </xdr:from>
    <xdr:to>
      <xdr:col>11</xdr:col>
      <xdr:colOff>885825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2962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82"/>
  <sheetViews>
    <sheetView tabSelected="1" view="pageBreakPreview" zoomScale="85" zoomScaleNormal="75" zoomScaleSheetLayoutView="85" zoomScalePageLayoutView="0" workbookViewId="0" topLeftCell="C1">
      <selection activeCell="AB28" sqref="P9:AB28"/>
    </sheetView>
  </sheetViews>
  <sheetFormatPr defaultColWidth="9.140625" defaultRowHeight="12.75"/>
  <cols>
    <col min="1" max="1" width="2.57421875" style="0" customWidth="1"/>
    <col min="2" max="2" width="21.140625" style="0" bestFit="1" customWidth="1"/>
    <col min="3" max="3" width="7.7109375" style="1" customWidth="1"/>
    <col min="4" max="4" width="14.140625" style="1" bestFit="1" customWidth="1"/>
    <col min="5" max="5" width="15.28125" style="1" bestFit="1" customWidth="1"/>
    <col min="6" max="6" width="7.00390625" style="1" customWidth="1"/>
    <col min="7" max="7" width="8.7109375" style="1" bestFit="1" customWidth="1"/>
    <col min="8" max="8" width="9.8515625" style="1" bestFit="1" customWidth="1"/>
    <col min="9" max="9" width="9.28125" style="1" bestFit="1" customWidth="1"/>
    <col min="10" max="10" width="6.57421875" style="1" bestFit="1" customWidth="1"/>
    <col min="11" max="11" width="15.28125" style="1" bestFit="1" customWidth="1"/>
    <col min="12" max="12" width="32.28125" style="1" customWidth="1"/>
    <col min="13" max="13" width="12.57421875" style="5" bestFit="1" customWidth="1"/>
    <col min="14" max="14" width="21.57421875" style="0" customWidth="1"/>
    <col min="15" max="15" width="1.1484375" style="0" customWidth="1"/>
    <col min="16" max="16" width="12.28125" style="0" bestFit="1" customWidth="1"/>
    <col min="18" max="20" width="9.140625" style="43" customWidth="1"/>
    <col min="21" max="22" width="9.140625" style="1" customWidth="1"/>
    <col min="23" max="23" width="9.140625" style="50" customWidth="1"/>
    <col min="24" max="26" width="9.140625" style="49" customWidth="1"/>
    <col min="27" max="27" width="9.140625" style="60" customWidth="1"/>
  </cols>
  <sheetData>
    <row r="1" spans="1:27" s="9" customFormat="1" ht="24.75" customHeight="1">
      <c r="A1" s="10"/>
      <c r="B1" s="70"/>
      <c r="C1" s="71"/>
      <c r="D1" s="71"/>
      <c r="E1" s="71"/>
      <c r="F1" s="71"/>
      <c r="G1" s="72"/>
      <c r="H1" s="79"/>
      <c r="I1" s="80"/>
      <c r="J1" s="80"/>
      <c r="K1" s="80"/>
      <c r="L1" s="81"/>
      <c r="M1" s="66" t="s">
        <v>17</v>
      </c>
      <c r="N1" s="67"/>
      <c r="W1" s="48"/>
      <c r="X1" s="47"/>
      <c r="Y1" s="47"/>
      <c r="Z1" s="47"/>
      <c r="AA1" s="59"/>
    </row>
    <row r="2" spans="1:27" s="9" customFormat="1" ht="24.75" customHeight="1">
      <c r="A2" s="8"/>
      <c r="B2" s="73"/>
      <c r="C2" s="74"/>
      <c r="D2" s="74"/>
      <c r="E2" s="74"/>
      <c r="F2" s="74"/>
      <c r="G2" s="75"/>
      <c r="H2" s="82"/>
      <c r="I2" s="83"/>
      <c r="J2" s="83"/>
      <c r="K2" s="83"/>
      <c r="L2" s="84"/>
      <c r="M2" s="68"/>
      <c r="N2" s="69"/>
      <c r="W2" s="48"/>
      <c r="X2" s="47"/>
      <c r="Y2" s="47"/>
      <c r="Z2" s="47"/>
      <c r="AA2" s="59"/>
    </row>
    <row r="3" spans="1:27" s="9" customFormat="1" ht="24.75" customHeight="1">
      <c r="A3" s="8"/>
      <c r="B3" s="76"/>
      <c r="C3" s="77"/>
      <c r="D3" s="77"/>
      <c r="E3" s="77"/>
      <c r="F3" s="77"/>
      <c r="G3" s="78"/>
      <c r="H3" s="85"/>
      <c r="I3" s="86"/>
      <c r="J3" s="86"/>
      <c r="K3" s="86"/>
      <c r="L3" s="87"/>
      <c r="M3" s="12" t="s">
        <v>16</v>
      </c>
      <c r="N3" s="62" t="s">
        <v>92</v>
      </c>
      <c r="W3" s="48"/>
      <c r="X3" s="47"/>
      <c r="Y3" s="47"/>
      <c r="Z3" s="47"/>
      <c r="AA3" s="59"/>
    </row>
    <row r="4" spans="1:27" s="9" customFormat="1" ht="21.75" customHeight="1">
      <c r="A4" s="11"/>
      <c r="B4" s="88" t="s">
        <v>20</v>
      </c>
      <c r="C4" s="89"/>
      <c r="D4" s="101" t="s">
        <v>67</v>
      </c>
      <c r="E4" s="102"/>
      <c r="F4" s="102"/>
      <c r="G4" s="102"/>
      <c r="H4" s="102"/>
      <c r="I4" s="102"/>
      <c r="J4" s="102"/>
      <c r="K4" s="102"/>
      <c r="L4" s="103"/>
      <c r="M4" s="12" t="s">
        <v>15</v>
      </c>
      <c r="N4" s="63" t="s">
        <v>93</v>
      </c>
      <c r="W4" s="48"/>
      <c r="X4" s="47"/>
      <c r="Y4" s="47"/>
      <c r="Z4" s="47"/>
      <c r="AA4" s="59"/>
    </row>
    <row r="5" spans="1:27" s="9" customFormat="1" ht="21.75" customHeight="1">
      <c r="A5" s="11"/>
      <c r="B5" s="88" t="s">
        <v>21</v>
      </c>
      <c r="C5" s="89"/>
      <c r="D5" s="114" t="s">
        <v>68</v>
      </c>
      <c r="E5" s="115"/>
      <c r="F5" s="115"/>
      <c r="G5" s="115"/>
      <c r="H5" s="115"/>
      <c r="I5" s="115"/>
      <c r="J5" s="115"/>
      <c r="K5" s="115"/>
      <c r="L5" s="116"/>
      <c r="M5" s="96" t="s">
        <v>18</v>
      </c>
      <c r="N5" s="97"/>
      <c r="W5" s="48"/>
      <c r="X5" s="47"/>
      <c r="Y5" s="47"/>
      <c r="Z5" s="47"/>
      <c r="AA5" s="59"/>
    </row>
    <row r="6" spans="1:27" s="9" customFormat="1" ht="19.5" customHeight="1">
      <c r="A6" s="11"/>
      <c r="B6" s="110" t="s">
        <v>22</v>
      </c>
      <c r="C6" s="111"/>
      <c r="D6" s="104" t="s">
        <v>87</v>
      </c>
      <c r="E6" s="105"/>
      <c r="F6" s="105"/>
      <c r="G6" s="105"/>
      <c r="H6" s="105"/>
      <c r="I6" s="105"/>
      <c r="J6" s="105"/>
      <c r="K6" s="105"/>
      <c r="L6" s="106"/>
      <c r="M6" s="98"/>
      <c r="N6" s="97"/>
      <c r="W6" s="48"/>
      <c r="X6" s="47"/>
      <c r="Y6" s="47"/>
      <c r="Z6" s="47"/>
      <c r="AA6" s="59"/>
    </row>
    <row r="7" spans="1:27" s="9" customFormat="1" ht="19.5" customHeight="1" thickBot="1">
      <c r="A7" s="8"/>
      <c r="B7" s="112"/>
      <c r="C7" s="113"/>
      <c r="D7" s="107"/>
      <c r="E7" s="108"/>
      <c r="F7" s="108"/>
      <c r="G7" s="108"/>
      <c r="H7" s="108"/>
      <c r="I7" s="108"/>
      <c r="J7" s="108"/>
      <c r="K7" s="108"/>
      <c r="L7" s="109"/>
      <c r="M7" s="99"/>
      <c r="N7" s="100"/>
      <c r="W7" s="48"/>
      <c r="X7" s="47"/>
      <c r="Y7" s="47"/>
      <c r="Z7" s="47"/>
      <c r="AA7" s="59"/>
    </row>
    <row r="8" spans="1:14" ht="3" customHeight="1" thickBot="1">
      <c r="A8" s="2"/>
      <c r="B8" s="2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7"/>
    </row>
    <row r="9" spans="1:27" ht="25.5" customHeight="1">
      <c r="A9" s="4"/>
      <c r="B9" s="90" t="s">
        <v>11</v>
      </c>
      <c r="C9" s="92" t="s">
        <v>4</v>
      </c>
      <c r="D9" s="92" t="s">
        <v>5</v>
      </c>
      <c r="E9" s="15" t="s">
        <v>6</v>
      </c>
      <c r="F9" s="15" t="s">
        <v>7</v>
      </c>
      <c r="G9" s="15" t="s">
        <v>0</v>
      </c>
      <c r="H9" s="15" t="s">
        <v>1</v>
      </c>
      <c r="I9" s="15" t="s">
        <v>23</v>
      </c>
      <c r="J9" s="92" t="s">
        <v>24</v>
      </c>
      <c r="K9" s="15" t="s">
        <v>25</v>
      </c>
      <c r="L9" s="92" t="s">
        <v>19</v>
      </c>
      <c r="M9" s="16" t="s">
        <v>2</v>
      </c>
      <c r="N9" s="94" t="s">
        <v>10</v>
      </c>
      <c r="O9" s="3"/>
      <c r="R9"/>
      <c r="S9"/>
      <c r="T9"/>
      <c r="U9"/>
      <c r="V9"/>
      <c r="W9"/>
      <c r="X9"/>
      <c r="Y9"/>
      <c r="Z9"/>
      <c r="AA9"/>
    </row>
    <row r="10" spans="1:27" ht="13.5" thickBot="1">
      <c r="A10" s="4"/>
      <c r="B10" s="91"/>
      <c r="C10" s="93"/>
      <c r="D10" s="93"/>
      <c r="E10" s="17" t="s">
        <v>3</v>
      </c>
      <c r="F10" s="17" t="s">
        <v>3</v>
      </c>
      <c r="G10" s="17" t="s">
        <v>8</v>
      </c>
      <c r="H10" s="17" t="s">
        <v>9</v>
      </c>
      <c r="I10" s="17" t="s">
        <v>9</v>
      </c>
      <c r="J10" s="93"/>
      <c r="K10" s="17" t="s">
        <v>26</v>
      </c>
      <c r="L10" s="93"/>
      <c r="M10" s="18" t="s">
        <v>14</v>
      </c>
      <c r="N10" s="95"/>
      <c r="R10"/>
      <c r="S10"/>
      <c r="T10"/>
      <c r="U10"/>
      <c r="V10"/>
      <c r="W10"/>
      <c r="X10"/>
      <c r="Y10"/>
      <c r="Z10"/>
      <c r="AA10"/>
    </row>
    <row r="11" spans="1:27" ht="3" customHeight="1">
      <c r="A11" s="2"/>
      <c r="B11" s="2"/>
      <c r="C11" s="19"/>
      <c r="D11" s="19"/>
      <c r="E11" s="19"/>
      <c r="F11" s="31"/>
      <c r="G11" s="31"/>
      <c r="H11" s="31"/>
      <c r="I11" s="31"/>
      <c r="J11" s="31"/>
      <c r="K11" s="31"/>
      <c r="L11" s="19"/>
      <c r="M11" s="20"/>
      <c r="N11" s="2"/>
      <c r="O11" s="3"/>
      <c r="R11"/>
      <c r="S11"/>
      <c r="T11"/>
      <c r="U11"/>
      <c r="V11"/>
      <c r="W11"/>
      <c r="X11"/>
      <c r="Y11"/>
      <c r="Z11"/>
      <c r="AA11"/>
    </row>
    <row r="12" spans="1:14" s="3" customFormat="1" ht="28.5" customHeight="1">
      <c r="A12" s="4"/>
      <c r="B12" s="32" t="s">
        <v>12</v>
      </c>
      <c r="C12" s="38"/>
      <c r="D12" s="33" t="s">
        <v>27</v>
      </c>
      <c r="E12" s="40"/>
      <c r="F12" s="33">
        <v>60</v>
      </c>
      <c r="G12" s="34">
        <f aca="true" t="shared" si="0" ref="G12:G44">F12*7.85</f>
        <v>471</v>
      </c>
      <c r="H12" s="34">
        <v>10.05</v>
      </c>
      <c r="I12" s="34">
        <v>2.6</v>
      </c>
      <c r="J12" s="35">
        <v>4</v>
      </c>
      <c r="K12" s="41">
        <f aca="true" t="shared" si="1" ref="K12:K44">(H12*I12)*J12</f>
        <v>104.52000000000001</v>
      </c>
      <c r="L12" s="42" t="s">
        <v>90</v>
      </c>
      <c r="M12" s="36">
        <f aca="true" t="shared" si="2" ref="M12:M44">G12*K12</f>
        <v>49228.920000000006</v>
      </c>
      <c r="N12" s="37" t="s">
        <v>32</v>
      </c>
    </row>
    <row r="13" spans="1:14" s="3" customFormat="1" ht="28.5" customHeight="1">
      <c r="A13" s="4"/>
      <c r="B13" s="32" t="s">
        <v>12</v>
      </c>
      <c r="C13" s="38"/>
      <c r="D13" s="33" t="s">
        <v>27</v>
      </c>
      <c r="E13" s="40"/>
      <c r="F13" s="33">
        <v>50</v>
      </c>
      <c r="G13" s="34">
        <f t="shared" si="0"/>
        <v>392.5</v>
      </c>
      <c r="H13" s="34">
        <v>11.3</v>
      </c>
      <c r="I13" s="34">
        <v>2.6</v>
      </c>
      <c r="J13" s="35">
        <v>102</v>
      </c>
      <c r="K13" s="41">
        <f t="shared" si="1"/>
        <v>2996.76</v>
      </c>
      <c r="L13" s="42" t="s">
        <v>90</v>
      </c>
      <c r="M13" s="36">
        <f t="shared" si="2"/>
        <v>1176228.3</v>
      </c>
      <c r="N13" s="37" t="s">
        <v>33</v>
      </c>
    </row>
    <row r="14" spans="1:14" s="3" customFormat="1" ht="28.5" customHeight="1">
      <c r="A14" s="4"/>
      <c r="B14" s="32" t="s">
        <v>12</v>
      </c>
      <c r="C14" s="38"/>
      <c r="D14" s="33" t="s">
        <v>27</v>
      </c>
      <c r="E14" s="40"/>
      <c r="F14" s="33">
        <v>50</v>
      </c>
      <c r="G14" s="34">
        <f t="shared" si="0"/>
        <v>392.5</v>
      </c>
      <c r="H14" s="34">
        <v>10.05</v>
      </c>
      <c r="I14" s="34">
        <v>2.6</v>
      </c>
      <c r="J14" s="35">
        <v>5</v>
      </c>
      <c r="K14" s="41">
        <f t="shared" si="1"/>
        <v>130.65</v>
      </c>
      <c r="L14" s="42" t="s">
        <v>90</v>
      </c>
      <c r="M14" s="36">
        <f t="shared" si="2"/>
        <v>51280.125</v>
      </c>
      <c r="N14" s="37" t="s">
        <v>34</v>
      </c>
    </row>
    <row r="15" spans="1:14" s="3" customFormat="1" ht="28.5" customHeight="1">
      <c r="A15" s="4"/>
      <c r="B15" s="32" t="s">
        <v>12</v>
      </c>
      <c r="C15" s="38"/>
      <c r="D15" s="33" t="s">
        <v>27</v>
      </c>
      <c r="E15" s="40"/>
      <c r="F15" s="33">
        <v>50</v>
      </c>
      <c r="G15" s="34">
        <f t="shared" si="0"/>
        <v>392.5</v>
      </c>
      <c r="H15" s="34">
        <v>9</v>
      </c>
      <c r="I15" s="34">
        <v>2.6</v>
      </c>
      <c r="J15" s="35">
        <v>11</v>
      </c>
      <c r="K15" s="41">
        <f t="shared" si="1"/>
        <v>257.40000000000003</v>
      </c>
      <c r="L15" s="42" t="s">
        <v>90</v>
      </c>
      <c r="M15" s="36">
        <f t="shared" si="2"/>
        <v>101029.50000000001</v>
      </c>
      <c r="N15" s="37" t="s">
        <v>35</v>
      </c>
    </row>
    <row r="16" spans="1:14" s="3" customFormat="1" ht="28.5" customHeight="1">
      <c r="A16" s="4"/>
      <c r="B16" s="32" t="s">
        <v>12</v>
      </c>
      <c r="C16" s="38"/>
      <c r="D16" s="33" t="s">
        <v>27</v>
      </c>
      <c r="E16" s="40"/>
      <c r="F16" s="33">
        <v>45</v>
      </c>
      <c r="G16" s="34">
        <f t="shared" si="0"/>
        <v>353.25</v>
      </c>
      <c r="H16" s="34">
        <v>11.3</v>
      </c>
      <c r="I16" s="34">
        <v>2.6</v>
      </c>
      <c r="J16" s="35">
        <v>33</v>
      </c>
      <c r="K16" s="41">
        <f t="shared" si="1"/>
        <v>969.5400000000001</v>
      </c>
      <c r="L16" s="42" t="s">
        <v>90</v>
      </c>
      <c r="M16" s="36">
        <f t="shared" si="2"/>
        <v>342490.005</v>
      </c>
      <c r="N16" s="37" t="s">
        <v>36</v>
      </c>
    </row>
    <row r="17" spans="1:14" s="3" customFormat="1" ht="28.5" customHeight="1">
      <c r="A17" s="4"/>
      <c r="B17" s="32" t="s">
        <v>12</v>
      </c>
      <c r="C17" s="38"/>
      <c r="D17" s="33" t="s">
        <v>27</v>
      </c>
      <c r="E17" s="40"/>
      <c r="F17" s="33">
        <v>45</v>
      </c>
      <c r="G17" s="34">
        <f t="shared" si="0"/>
        <v>353.25</v>
      </c>
      <c r="H17" s="34">
        <v>6.1</v>
      </c>
      <c r="I17" s="34">
        <v>2.3</v>
      </c>
      <c r="J17" s="35">
        <v>8</v>
      </c>
      <c r="K17" s="41">
        <f t="shared" si="1"/>
        <v>112.23999999999998</v>
      </c>
      <c r="L17" s="42" t="s">
        <v>90</v>
      </c>
      <c r="M17" s="36">
        <f t="shared" si="2"/>
        <v>39648.77999999999</v>
      </c>
      <c r="N17" s="37" t="s">
        <v>37</v>
      </c>
    </row>
    <row r="18" spans="1:14" s="3" customFormat="1" ht="28.5" customHeight="1">
      <c r="A18" s="4"/>
      <c r="B18" s="32" t="s">
        <v>12</v>
      </c>
      <c r="C18" s="38"/>
      <c r="D18" s="33" t="s">
        <v>27</v>
      </c>
      <c r="E18" s="40"/>
      <c r="F18" s="33">
        <v>40</v>
      </c>
      <c r="G18" s="34">
        <f t="shared" si="0"/>
        <v>314</v>
      </c>
      <c r="H18" s="34">
        <v>11.3</v>
      </c>
      <c r="I18" s="34">
        <v>2.6</v>
      </c>
      <c r="J18" s="35">
        <v>88</v>
      </c>
      <c r="K18" s="41">
        <f t="shared" si="1"/>
        <v>2585.44</v>
      </c>
      <c r="L18" s="42" t="s">
        <v>90</v>
      </c>
      <c r="M18" s="36">
        <f t="shared" si="2"/>
        <v>811828.16</v>
      </c>
      <c r="N18" s="37" t="s">
        <v>38</v>
      </c>
    </row>
    <row r="19" spans="1:14" s="3" customFormat="1" ht="28.5" customHeight="1">
      <c r="A19" s="4"/>
      <c r="B19" s="32" t="s">
        <v>12</v>
      </c>
      <c r="C19" s="38"/>
      <c r="D19" s="33" t="s">
        <v>27</v>
      </c>
      <c r="E19" s="40"/>
      <c r="F19" s="33">
        <v>40</v>
      </c>
      <c r="G19" s="34">
        <f t="shared" si="0"/>
        <v>314</v>
      </c>
      <c r="H19" s="34">
        <v>8</v>
      </c>
      <c r="I19" s="34">
        <v>2.6</v>
      </c>
      <c r="J19" s="35">
        <v>11</v>
      </c>
      <c r="K19" s="41">
        <f t="shared" si="1"/>
        <v>228.8</v>
      </c>
      <c r="L19" s="42" t="s">
        <v>90</v>
      </c>
      <c r="M19" s="36">
        <f t="shared" si="2"/>
        <v>71843.2</v>
      </c>
      <c r="N19" s="37" t="s">
        <v>39</v>
      </c>
    </row>
    <row r="20" spans="1:14" s="3" customFormat="1" ht="28.5" customHeight="1">
      <c r="A20" s="4"/>
      <c r="B20" s="32" t="s">
        <v>12</v>
      </c>
      <c r="C20" s="38"/>
      <c r="D20" s="33" t="s">
        <v>27</v>
      </c>
      <c r="E20" s="40"/>
      <c r="F20" s="33">
        <v>35</v>
      </c>
      <c r="G20" s="34">
        <f t="shared" si="0"/>
        <v>274.75</v>
      </c>
      <c r="H20" s="34">
        <v>11.3</v>
      </c>
      <c r="I20" s="34">
        <v>2.6</v>
      </c>
      <c r="J20" s="35">
        <v>42</v>
      </c>
      <c r="K20" s="41">
        <f t="shared" si="1"/>
        <v>1233.96</v>
      </c>
      <c r="L20" s="42" t="s">
        <v>90</v>
      </c>
      <c r="M20" s="36">
        <f t="shared" si="2"/>
        <v>339030.51</v>
      </c>
      <c r="N20" s="37" t="s">
        <v>40</v>
      </c>
    </row>
    <row r="21" spans="1:14" s="3" customFormat="1" ht="28.5" customHeight="1">
      <c r="A21" s="4"/>
      <c r="B21" s="32" t="s">
        <v>12</v>
      </c>
      <c r="C21" s="38"/>
      <c r="D21" s="33" t="s">
        <v>27</v>
      </c>
      <c r="E21" s="40"/>
      <c r="F21" s="33">
        <v>35</v>
      </c>
      <c r="G21" s="34">
        <f t="shared" si="0"/>
        <v>274.75</v>
      </c>
      <c r="H21" s="34">
        <v>9.5</v>
      </c>
      <c r="I21" s="34">
        <v>2.6</v>
      </c>
      <c r="J21" s="35">
        <v>52</v>
      </c>
      <c r="K21" s="41">
        <f t="shared" si="1"/>
        <v>1284.3999999999999</v>
      </c>
      <c r="L21" s="42" t="s">
        <v>90</v>
      </c>
      <c r="M21" s="36">
        <f t="shared" si="2"/>
        <v>352888.89999999997</v>
      </c>
      <c r="N21" s="37" t="s">
        <v>41</v>
      </c>
    </row>
    <row r="22" spans="1:14" s="3" customFormat="1" ht="28.5" customHeight="1">
      <c r="A22" s="4"/>
      <c r="B22" s="32" t="s">
        <v>12</v>
      </c>
      <c r="C22" s="38"/>
      <c r="D22" s="33" t="s">
        <v>27</v>
      </c>
      <c r="E22" s="40"/>
      <c r="F22" s="33">
        <v>35</v>
      </c>
      <c r="G22" s="34">
        <f t="shared" si="0"/>
        <v>274.75</v>
      </c>
      <c r="H22" s="34">
        <v>11.3</v>
      </c>
      <c r="I22" s="34">
        <v>1.9</v>
      </c>
      <c r="J22" s="35">
        <v>5</v>
      </c>
      <c r="K22" s="41">
        <f t="shared" si="1"/>
        <v>107.35</v>
      </c>
      <c r="L22" s="42" t="s">
        <v>90</v>
      </c>
      <c r="M22" s="36">
        <f t="shared" si="2"/>
        <v>29494.4125</v>
      </c>
      <c r="N22" s="37" t="s">
        <v>44</v>
      </c>
    </row>
    <row r="23" spans="1:14" s="3" customFormat="1" ht="28.5" customHeight="1">
      <c r="A23" s="4"/>
      <c r="B23" s="32" t="s">
        <v>12</v>
      </c>
      <c r="C23" s="38"/>
      <c r="D23" s="33" t="s">
        <v>27</v>
      </c>
      <c r="E23" s="40"/>
      <c r="F23" s="33">
        <v>32</v>
      </c>
      <c r="G23" s="34">
        <f t="shared" si="0"/>
        <v>251.2</v>
      </c>
      <c r="H23" s="34">
        <v>11.3</v>
      </c>
      <c r="I23" s="34">
        <v>2.6</v>
      </c>
      <c r="J23" s="35">
        <v>108</v>
      </c>
      <c r="K23" s="41">
        <f t="shared" si="1"/>
        <v>3173.0400000000004</v>
      </c>
      <c r="L23" s="42" t="s">
        <v>90</v>
      </c>
      <c r="M23" s="36">
        <f t="shared" si="2"/>
        <v>797067.648</v>
      </c>
      <c r="N23" s="37" t="s">
        <v>42</v>
      </c>
    </row>
    <row r="24" spans="1:14" s="3" customFormat="1" ht="28.5" customHeight="1">
      <c r="A24" s="4"/>
      <c r="B24" s="32" t="s">
        <v>12</v>
      </c>
      <c r="C24" s="38"/>
      <c r="D24" s="33" t="s">
        <v>27</v>
      </c>
      <c r="E24" s="40"/>
      <c r="F24" s="33">
        <v>30</v>
      </c>
      <c r="G24" s="34">
        <f t="shared" si="0"/>
        <v>235.5</v>
      </c>
      <c r="H24" s="34">
        <v>9.5</v>
      </c>
      <c r="I24" s="34">
        <v>2.6</v>
      </c>
      <c r="J24" s="35">
        <v>19</v>
      </c>
      <c r="K24" s="41">
        <f t="shared" si="1"/>
        <v>469.3</v>
      </c>
      <c r="L24" s="42" t="s">
        <v>90</v>
      </c>
      <c r="M24" s="36">
        <f t="shared" si="2"/>
        <v>110520.15000000001</v>
      </c>
      <c r="N24" s="37" t="s">
        <v>43</v>
      </c>
    </row>
    <row r="25" spans="1:14" s="3" customFormat="1" ht="28.5" customHeight="1">
      <c r="A25" s="4"/>
      <c r="B25" s="32" t="s">
        <v>12</v>
      </c>
      <c r="C25" s="38"/>
      <c r="D25" s="33" t="s">
        <v>27</v>
      </c>
      <c r="E25" s="40"/>
      <c r="F25" s="33">
        <v>30</v>
      </c>
      <c r="G25" s="34">
        <f t="shared" si="0"/>
        <v>235.5</v>
      </c>
      <c r="H25" s="34">
        <v>11.3</v>
      </c>
      <c r="I25" s="34">
        <v>2.6</v>
      </c>
      <c r="J25" s="35">
        <v>130</v>
      </c>
      <c r="K25" s="41">
        <f t="shared" si="1"/>
        <v>3819.4000000000005</v>
      </c>
      <c r="L25" s="42" t="s">
        <v>90</v>
      </c>
      <c r="M25" s="36">
        <f t="shared" si="2"/>
        <v>899468.7000000002</v>
      </c>
      <c r="N25" s="37" t="s">
        <v>45</v>
      </c>
    </row>
    <row r="26" spans="1:14" s="3" customFormat="1" ht="28.5" customHeight="1">
      <c r="A26" s="4"/>
      <c r="B26" s="32" t="s">
        <v>12</v>
      </c>
      <c r="C26" s="38"/>
      <c r="D26" s="33" t="s">
        <v>27</v>
      </c>
      <c r="E26" s="40"/>
      <c r="F26" s="33">
        <v>30</v>
      </c>
      <c r="G26" s="34">
        <f t="shared" si="0"/>
        <v>235.5</v>
      </c>
      <c r="H26" s="34">
        <v>10.05</v>
      </c>
      <c r="I26" s="34">
        <v>2.6</v>
      </c>
      <c r="J26" s="35">
        <v>6</v>
      </c>
      <c r="K26" s="41">
        <f t="shared" si="1"/>
        <v>156.78000000000003</v>
      </c>
      <c r="L26" s="42" t="s">
        <v>90</v>
      </c>
      <c r="M26" s="36">
        <f t="shared" si="2"/>
        <v>36921.69000000001</v>
      </c>
      <c r="N26" s="37" t="s">
        <v>46</v>
      </c>
    </row>
    <row r="27" spans="1:14" s="3" customFormat="1" ht="28.5" customHeight="1">
      <c r="A27" s="4"/>
      <c r="B27" s="32" t="s">
        <v>12</v>
      </c>
      <c r="C27" s="38"/>
      <c r="D27" s="33" t="s">
        <v>27</v>
      </c>
      <c r="E27" s="40"/>
      <c r="F27" s="33">
        <v>25</v>
      </c>
      <c r="G27" s="34">
        <f t="shared" si="0"/>
        <v>196.25</v>
      </c>
      <c r="H27" s="34">
        <v>10.05</v>
      </c>
      <c r="I27" s="34">
        <v>2.6</v>
      </c>
      <c r="J27" s="35">
        <v>68</v>
      </c>
      <c r="K27" s="41">
        <f t="shared" si="1"/>
        <v>1776.8400000000001</v>
      </c>
      <c r="L27" s="42" t="s">
        <v>90</v>
      </c>
      <c r="M27" s="36">
        <f t="shared" si="2"/>
        <v>348704.85000000003</v>
      </c>
      <c r="N27" s="37" t="s">
        <v>47</v>
      </c>
    </row>
    <row r="28" spans="1:14" s="3" customFormat="1" ht="28.5" customHeight="1">
      <c r="A28" s="4"/>
      <c r="B28" s="32" t="s">
        <v>12</v>
      </c>
      <c r="C28" s="38"/>
      <c r="D28" s="33" t="s">
        <v>27</v>
      </c>
      <c r="E28" s="40"/>
      <c r="F28" s="33">
        <v>25</v>
      </c>
      <c r="G28" s="34">
        <f t="shared" si="0"/>
        <v>196.25</v>
      </c>
      <c r="H28" s="34">
        <v>8.5</v>
      </c>
      <c r="I28" s="34">
        <v>2.6</v>
      </c>
      <c r="J28" s="35">
        <v>1</v>
      </c>
      <c r="K28" s="41">
        <f t="shared" si="1"/>
        <v>22.1</v>
      </c>
      <c r="L28" s="42" t="s">
        <v>90</v>
      </c>
      <c r="M28" s="36">
        <f t="shared" si="2"/>
        <v>4337.125</v>
      </c>
      <c r="N28" s="37" t="s">
        <v>48</v>
      </c>
    </row>
    <row r="29" spans="1:27" s="3" customFormat="1" ht="28.5" customHeight="1">
      <c r="A29" s="4"/>
      <c r="B29" s="32" t="s">
        <v>12</v>
      </c>
      <c r="C29" s="38"/>
      <c r="D29" s="33" t="s">
        <v>27</v>
      </c>
      <c r="E29" s="40"/>
      <c r="F29" s="33">
        <v>25</v>
      </c>
      <c r="G29" s="34">
        <f t="shared" si="0"/>
        <v>196.25</v>
      </c>
      <c r="H29" s="34">
        <v>10.05</v>
      </c>
      <c r="I29" s="34">
        <v>2.5</v>
      </c>
      <c r="J29" s="35">
        <v>19</v>
      </c>
      <c r="K29" s="41">
        <f t="shared" si="1"/>
        <v>477.375</v>
      </c>
      <c r="L29" s="42" t="s">
        <v>90</v>
      </c>
      <c r="M29" s="36">
        <f t="shared" si="2"/>
        <v>93684.84375</v>
      </c>
      <c r="N29" s="37" t="s">
        <v>52</v>
      </c>
      <c r="R29" s="43"/>
      <c r="S29" s="43"/>
      <c r="T29" s="43"/>
      <c r="U29" s="43"/>
      <c r="V29" s="43"/>
      <c r="W29" s="48"/>
      <c r="X29" s="47"/>
      <c r="Y29" s="47"/>
      <c r="Z29" s="47"/>
      <c r="AA29" s="59"/>
    </row>
    <row r="30" spans="1:29" s="3" customFormat="1" ht="28.5" customHeight="1">
      <c r="A30" s="4"/>
      <c r="B30" s="32" t="s">
        <v>12</v>
      </c>
      <c r="C30" s="38"/>
      <c r="D30" s="33" t="s">
        <v>27</v>
      </c>
      <c r="E30" s="40"/>
      <c r="F30" s="33">
        <v>25</v>
      </c>
      <c r="G30" s="34">
        <f t="shared" si="0"/>
        <v>196.25</v>
      </c>
      <c r="H30" s="34">
        <v>8.1</v>
      </c>
      <c r="I30" s="34">
        <v>2.2</v>
      </c>
      <c r="J30" s="35">
        <v>32</v>
      </c>
      <c r="K30" s="41">
        <f t="shared" si="1"/>
        <v>570.24</v>
      </c>
      <c r="L30" s="42" t="s">
        <v>90</v>
      </c>
      <c r="M30" s="36">
        <f t="shared" si="2"/>
        <v>111909.6</v>
      </c>
      <c r="N30" s="37" t="s">
        <v>53</v>
      </c>
      <c r="Q30"/>
      <c r="R30" s="43"/>
      <c r="S30" s="43"/>
      <c r="T30" s="43"/>
      <c r="U30" s="1"/>
      <c r="V30" s="1"/>
      <c r="W30" s="50"/>
      <c r="X30" s="49"/>
      <c r="Y30" s="49"/>
      <c r="Z30" s="49"/>
      <c r="AA30" s="60"/>
      <c r="AB30"/>
      <c r="AC30"/>
    </row>
    <row r="31" spans="1:29" s="3" customFormat="1" ht="28.5" customHeight="1">
      <c r="A31" s="4"/>
      <c r="B31" s="32" t="s">
        <v>12</v>
      </c>
      <c r="C31" s="38"/>
      <c r="D31" s="33" t="s">
        <v>27</v>
      </c>
      <c r="E31" s="40"/>
      <c r="F31" s="33">
        <v>20</v>
      </c>
      <c r="G31" s="34">
        <f t="shared" si="0"/>
        <v>157</v>
      </c>
      <c r="H31" s="34">
        <v>11.3</v>
      </c>
      <c r="I31" s="34">
        <v>2.6</v>
      </c>
      <c r="J31" s="35">
        <v>4</v>
      </c>
      <c r="K31" s="41">
        <f t="shared" si="1"/>
        <v>117.52000000000001</v>
      </c>
      <c r="L31" s="42" t="s">
        <v>90</v>
      </c>
      <c r="M31" s="36">
        <f t="shared" si="2"/>
        <v>18450.640000000003</v>
      </c>
      <c r="N31" s="37" t="s">
        <v>49</v>
      </c>
      <c r="Q31"/>
      <c r="R31" s="43"/>
      <c r="S31" s="43"/>
      <c r="T31" s="43"/>
      <c r="U31" s="1"/>
      <c r="V31" s="1"/>
      <c r="W31" s="50"/>
      <c r="X31" s="49"/>
      <c r="Y31" s="49"/>
      <c r="Z31" s="49"/>
      <c r="AA31" s="60"/>
      <c r="AB31"/>
      <c r="AC31"/>
    </row>
    <row r="32" spans="1:29" s="3" customFormat="1" ht="28.5" customHeight="1">
      <c r="A32" s="4"/>
      <c r="B32" s="32" t="s">
        <v>12</v>
      </c>
      <c r="C32" s="38"/>
      <c r="D32" s="33" t="s">
        <v>27</v>
      </c>
      <c r="E32" s="40"/>
      <c r="F32" s="33">
        <v>20</v>
      </c>
      <c r="G32" s="34">
        <f t="shared" si="0"/>
        <v>157</v>
      </c>
      <c r="H32" s="34">
        <v>11.3</v>
      </c>
      <c r="I32" s="34">
        <v>2.6</v>
      </c>
      <c r="J32" s="35">
        <v>162</v>
      </c>
      <c r="K32" s="41">
        <f t="shared" si="1"/>
        <v>4759.56</v>
      </c>
      <c r="L32" s="42" t="s">
        <v>90</v>
      </c>
      <c r="M32" s="36">
        <f t="shared" si="2"/>
        <v>747250.92</v>
      </c>
      <c r="N32" s="37" t="s">
        <v>50</v>
      </c>
      <c r="Q32"/>
      <c r="R32" s="43"/>
      <c r="S32" s="43"/>
      <c r="T32" s="43"/>
      <c r="U32" s="1"/>
      <c r="V32" s="1"/>
      <c r="W32" s="50"/>
      <c r="X32" s="49"/>
      <c r="Y32" s="49"/>
      <c r="Z32" s="49"/>
      <c r="AA32" s="60"/>
      <c r="AB32"/>
      <c r="AC32"/>
    </row>
    <row r="33" spans="1:29" s="3" customFormat="1" ht="28.5" customHeight="1">
      <c r="A33" s="4"/>
      <c r="B33" s="32" t="s">
        <v>12</v>
      </c>
      <c r="C33" s="38"/>
      <c r="D33" s="33" t="s">
        <v>27</v>
      </c>
      <c r="E33" s="40"/>
      <c r="F33" s="33">
        <v>20</v>
      </c>
      <c r="G33" s="34">
        <f t="shared" si="0"/>
        <v>157</v>
      </c>
      <c r="H33" s="34">
        <v>10.05</v>
      </c>
      <c r="I33" s="34">
        <v>2.5</v>
      </c>
      <c r="J33" s="35">
        <v>132</v>
      </c>
      <c r="K33" s="41">
        <f t="shared" si="1"/>
        <v>3316.5</v>
      </c>
      <c r="L33" s="42" t="s">
        <v>90</v>
      </c>
      <c r="M33" s="36">
        <f t="shared" si="2"/>
        <v>520690.5</v>
      </c>
      <c r="N33" s="37" t="s">
        <v>54</v>
      </c>
      <c r="P33" s="52"/>
      <c r="Q33" s="52"/>
      <c r="R33" s="55"/>
      <c r="S33" s="55"/>
      <c r="T33" s="55"/>
      <c r="U33" s="53"/>
      <c r="V33" s="53"/>
      <c r="W33" s="56"/>
      <c r="X33" s="57"/>
      <c r="Y33" s="57"/>
      <c r="Z33" s="57"/>
      <c r="AA33" s="56"/>
      <c r="AB33" s="52"/>
      <c r="AC33" s="52"/>
    </row>
    <row r="34" spans="1:29" s="3" customFormat="1" ht="28.5" customHeight="1">
      <c r="A34" s="4"/>
      <c r="B34" s="32" t="s">
        <v>12</v>
      </c>
      <c r="C34" s="38"/>
      <c r="D34" s="33" t="s">
        <v>27</v>
      </c>
      <c r="E34" s="40"/>
      <c r="F34" s="33">
        <v>20</v>
      </c>
      <c r="G34" s="34">
        <f t="shared" si="0"/>
        <v>157</v>
      </c>
      <c r="H34" s="34">
        <v>10.05</v>
      </c>
      <c r="I34" s="34">
        <v>2.2</v>
      </c>
      <c r="J34" s="35">
        <v>78</v>
      </c>
      <c r="K34" s="41">
        <f t="shared" si="1"/>
        <v>1724.5800000000002</v>
      </c>
      <c r="L34" s="42" t="s">
        <v>90</v>
      </c>
      <c r="M34" s="36">
        <f t="shared" si="2"/>
        <v>270759.06</v>
      </c>
      <c r="N34" s="37" t="s">
        <v>55</v>
      </c>
      <c r="P34" s="52"/>
      <c r="Q34" s="52"/>
      <c r="R34" s="55"/>
      <c r="S34" s="55"/>
      <c r="T34" s="55"/>
      <c r="U34" s="53"/>
      <c r="V34" s="53"/>
      <c r="W34" s="56"/>
      <c r="X34" s="57"/>
      <c r="Y34" s="57"/>
      <c r="Z34" s="57"/>
      <c r="AA34" s="56"/>
      <c r="AB34" s="52"/>
      <c r="AC34" s="52"/>
    </row>
    <row r="35" spans="1:29" s="3" customFormat="1" ht="28.5" customHeight="1">
      <c r="A35" s="4"/>
      <c r="B35" s="32" t="s">
        <v>12</v>
      </c>
      <c r="C35" s="38"/>
      <c r="D35" s="33" t="s">
        <v>27</v>
      </c>
      <c r="E35" s="40"/>
      <c r="F35" s="33">
        <v>20</v>
      </c>
      <c r="G35" s="34">
        <f t="shared" si="0"/>
        <v>157</v>
      </c>
      <c r="H35" s="34">
        <v>11.3</v>
      </c>
      <c r="I35" s="34">
        <v>2.6</v>
      </c>
      <c r="J35" s="35">
        <v>28</v>
      </c>
      <c r="K35" s="41">
        <f t="shared" si="1"/>
        <v>822.6400000000001</v>
      </c>
      <c r="L35" s="42" t="s">
        <v>90</v>
      </c>
      <c r="M35" s="36">
        <f t="shared" si="2"/>
        <v>129154.48000000001</v>
      </c>
      <c r="N35" s="37" t="s">
        <v>51</v>
      </c>
      <c r="P35" s="52"/>
      <c r="Q35" s="52"/>
      <c r="R35" s="55"/>
      <c r="S35" s="55"/>
      <c r="T35" s="55"/>
      <c r="U35" s="53"/>
      <c r="V35" s="53"/>
      <c r="W35" s="56"/>
      <c r="X35" s="57"/>
      <c r="Y35" s="57"/>
      <c r="Z35" s="57"/>
      <c r="AA35" s="56"/>
      <c r="AB35" s="52"/>
      <c r="AC35" s="52"/>
    </row>
    <row r="36" spans="1:29" s="3" customFormat="1" ht="28.5" customHeight="1">
      <c r="A36" s="4"/>
      <c r="B36" s="32" t="s">
        <v>12</v>
      </c>
      <c r="C36" s="38"/>
      <c r="D36" s="33" t="s">
        <v>27</v>
      </c>
      <c r="E36" s="40"/>
      <c r="F36" s="33">
        <v>15</v>
      </c>
      <c r="G36" s="34">
        <f t="shared" si="0"/>
        <v>117.75</v>
      </c>
      <c r="H36" s="34">
        <v>10.05</v>
      </c>
      <c r="I36" s="34">
        <v>2.6</v>
      </c>
      <c r="J36" s="35">
        <v>95</v>
      </c>
      <c r="K36" s="41">
        <f t="shared" si="1"/>
        <v>2482.3500000000004</v>
      </c>
      <c r="L36" s="42" t="s">
        <v>90</v>
      </c>
      <c r="M36" s="36">
        <f t="shared" si="2"/>
        <v>292296.7125</v>
      </c>
      <c r="N36" s="37" t="s">
        <v>56</v>
      </c>
      <c r="P36" s="52"/>
      <c r="Q36" s="52"/>
      <c r="R36" s="55"/>
      <c r="S36" s="55"/>
      <c r="T36" s="55"/>
      <c r="U36" s="53"/>
      <c r="V36" s="53"/>
      <c r="W36" s="56"/>
      <c r="X36" s="57"/>
      <c r="Y36" s="57"/>
      <c r="Z36" s="57"/>
      <c r="AA36" s="56"/>
      <c r="AB36" s="52"/>
      <c r="AC36" s="52"/>
    </row>
    <row r="37" spans="1:29" s="3" customFormat="1" ht="28.5" customHeight="1">
      <c r="A37" s="4"/>
      <c r="B37" s="32" t="s">
        <v>12</v>
      </c>
      <c r="C37" s="38"/>
      <c r="D37" s="33" t="s">
        <v>27</v>
      </c>
      <c r="E37" s="40"/>
      <c r="F37" s="33">
        <v>15</v>
      </c>
      <c r="G37" s="34">
        <f t="shared" si="0"/>
        <v>117.75</v>
      </c>
      <c r="H37" s="34">
        <v>10.05</v>
      </c>
      <c r="I37" s="34">
        <v>2.25</v>
      </c>
      <c r="J37" s="35">
        <v>40</v>
      </c>
      <c r="K37" s="41">
        <f t="shared" si="1"/>
        <v>904.5</v>
      </c>
      <c r="L37" s="42" t="s">
        <v>90</v>
      </c>
      <c r="M37" s="36">
        <f t="shared" si="2"/>
        <v>106504.875</v>
      </c>
      <c r="N37" s="37" t="s">
        <v>57</v>
      </c>
      <c r="P37" s="58"/>
      <c r="Q37" s="52"/>
      <c r="R37" s="55"/>
      <c r="S37" s="55"/>
      <c r="T37" s="55"/>
      <c r="U37" s="53"/>
      <c r="V37" s="53"/>
      <c r="W37" s="56"/>
      <c r="X37" s="57"/>
      <c r="Y37" s="57"/>
      <c r="Z37" s="57"/>
      <c r="AA37" s="56"/>
      <c r="AB37" s="52"/>
      <c r="AC37" s="52"/>
    </row>
    <row r="38" spans="1:29" s="3" customFormat="1" ht="28.5" customHeight="1">
      <c r="A38" s="4"/>
      <c r="B38" s="32" t="s">
        <v>12</v>
      </c>
      <c r="C38" s="38"/>
      <c r="D38" s="33" t="s">
        <v>27</v>
      </c>
      <c r="E38" s="40"/>
      <c r="F38" s="33">
        <v>15</v>
      </c>
      <c r="G38" s="34">
        <f t="shared" si="0"/>
        <v>117.75</v>
      </c>
      <c r="H38" s="34">
        <v>10.05</v>
      </c>
      <c r="I38" s="34">
        <v>1.9</v>
      </c>
      <c r="J38" s="35">
        <v>63</v>
      </c>
      <c r="K38" s="41">
        <f t="shared" si="1"/>
        <v>1202.985</v>
      </c>
      <c r="L38" s="42" t="s">
        <v>90</v>
      </c>
      <c r="M38" s="36">
        <f t="shared" si="2"/>
        <v>141651.48374999998</v>
      </c>
      <c r="N38" s="37" t="s">
        <v>58</v>
      </c>
      <c r="P38" s="58"/>
      <c r="Q38" s="52"/>
      <c r="R38" s="55"/>
      <c r="S38" s="55"/>
      <c r="T38" s="55"/>
      <c r="U38" s="53"/>
      <c r="V38" s="53"/>
      <c r="W38" s="56"/>
      <c r="X38" s="57"/>
      <c r="Y38" s="57"/>
      <c r="Z38" s="57"/>
      <c r="AA38" s="56"/>
      <c r="AB38" s="52"/>
      <c r="AC38" s="52"/>
    </row>
    <row r="39" spans="1:29" s="3" customFormat="1" ht="28.5" customHeight="1">
      <c r="A39" s="4"/>
      <c r="B39" s="32" t="s">
        <v>12</v>
      </c>
      <c r="C39" s="38"/>
      <c r="D39" s="33" t="s">
        <v>27</v>
      </c>
      <c r="E39" s="40"/>
      <c r="F39" s="33">
        <v>15</v>
      </c>
      <c r="G39" s="34">
        <f t="shared" si="0"/>
        <v>117.75</v>
      </c>
      <c r="H39" s="34">
        <v>10.05</v>
      </c>
      <c r="I39" s="34">
        <v>1.75</v>
      </c>
      <c r="J39" s="35">
        <v>52</v>
      </c>
      <c r="K39" s="41">
        <f t="shared" si="1"/>
        <v>914.5500000000001</v>
      </c>
      <c r="L39" s="42" t="s">
        <v>90</v>
      </c>
      <c r="M39" s="36">
        <f t="shared" si="2"/>
        <v>107688.26250000001</v>
      </c>
      <c r="N39" s="37" t="s">
        <v>59</v>
      </c>
      <c r="P39" s="52"/>
      <c r="Q39" s="52"/>
      <c r="R39" s="55"/>
      <c r="S39" s="55"/>
      <c r="T39" s="55"/>
      <c r="U39" s="53"/>
      <c r="V39" s="53"/>
      <c r="W39" s="56"/>
      <c r="X39" s="57"/>
      <c r="Y39" s="57"/>
      <c r="Z39" s="57"/>
      <c r="AA39" s="56"/>
      <c r="AB39" s="52"/>
      <c r="AC39" s="52"/>
    </row>
    <row r="40" spans="1:29" s="3" customFormat="1" ht="28.5" customHeight="1">
      <c r="A40" s="4"/>
      <c r="B40" s="32" t="s">
        <v>12</v>
      </c>
      <c r="C40" s="38"/>
      <c r="D40" s="33" t="s">
        <v>27</v>
      </c>
      <c r="E40" s="40"/>
      <c r="F40" s="33">
        <v>12</v>
      </c>
      <c r="G40" s="34">
        <f t="shared" si="0"/>
        <v>94.19999999999999</v>
      </c>
      <c r="H40" s="34">
        <v>10.05</v>
      </c>
      <c r="I40" s="34">
        <v>2.25</v>
      </c>
      <c r="J40" s="35">
        <v>43</v>
      </c>
      <c r="K40" s="41">
        <f t="shared" si="1"/>
        <v>972.3375</v>
      </c>
      <c r="L40" s="42" t="s">
        <v>90</v>
      </c>
      <c r="M40" s="36">
        <f t="shared" si="2"/>
        <v>91594.19249999999</v>
      </c>
      <c r="N40" s="37" t="s">
        <v>60</v>
      </c>
      <c r="P40" s="52"/>
      <c r="Q40" s="52"/>
      <c r="R40" s="55"/>
      <c r="S40" s="55"/>
      <c r="T40" s="55"/>
      <c r="U40" s="53"/>
      <c r="V40" s="53"/>
      <c r="W40" s="56"/>
      <c r="X40" s="57"/>
      <c r="Y40" s="57"/>
      <c r="Z40" s="57"/>
      <c r="AA40" s="56"/>
      <c r="AB40" s="52"/>
      <c r="AC40" s="52"/>
    </row>
    <row r="41" spans="1:29" s="3" customFormat="1" ht="28.5" customHeight="1">
      <c r="A41" s="4"/>
      <c r="B41" s="32" t="s">
        <v>12</v>
      </c>
      <c r="C41" s="38"/>
      <c r="D41" s="33" t="s">
        <v>27</v>
      </c>
      <c r="E41" s="40"/>
      <c r="F41" s="33">
        <v>12</v>
      </c>
      <c r="G41" s="34">
        <f t="shared" si="0"/>
        <v>94.19999999999999</v>
      </c>
      <c r="H41" s="34">
        <v>10.05</v>
      </c>
      <c r="I41" s="34">
        <v>1.9</v>
      </c>
      <c r="J41" s="35">
        <v>79</v>
      </c>
      <c r="K41" s="41">
        <f t="shared" si="1"/>
        <v>1508.5049999999999</v>
      </c>
      <c r="L41" s="42" t="s">
        <v>90</v>
      </c>
      <c r="M41" s="36">
        <f t="shared" si="2"/>
        <v>142101.17099999997</v>
      </c>
      <c r="N41" s="37" t="s">
        <v>61</v>
      </c>
      <c r="P41" s="52"/>
      <c r="Q41" s="52"/>
      <c r="R41" s="55"/>
      <c r="S41" s="55"/>
      <c r="T41" s="55"/>
      <c r="U41" s="53"/>
      <c r="V41" s="53"/>
      <c r="W41" s="56"/>
      <c r="X41" s="57"/>
      <c r="Y41" s="57"/>
      <c r="Z41" s="57"/>
      <c r="AA41" s="56"/>
      <c r="AB41" s="52"/>
      <c r="AC41" s="52"/>
    </row>
    <row r="42" spans="1:29" s="3" customFormat="1" ht="28.5" customHeight="1">
      <c r="A42" s="4"/>
      <c r="B42" s="32" t="s">
        <v>12</v>
      </c>
      <c r="C42" s="38"/>
      <c r="D42" s="33" t="s">
        <v>27</v>
      </c>
      <c r="E42" s="40"/>
      <c r="F42" s="33">
        <v>12</v>
      </c>
      <c r="G42" s="34">
        <f t="shared" si="0"/>
        <v>94.19999999999999</v>
      </c>
      <c r="H42" s="34">
        <v>10.05</v>
      </c>
      <c r="I42" s="34">
        <v>1.75</v>
      </c>
      <c r="J42" s="35">
        <v>35</v>
      </c>
      <c r="K42" s="41">
        <f t="shared" si="1"/>
        <v>615.5625000000001</v>
      </c>
      <c r="L42" s="42" t="s">
        <v>90</v>
      </c>
      <c r="M42" s="36">
        <f t="shared" si="2"/>
        <v>57985.9875</v>
      </c>
      <c r="N42" s="37" t="s">
        <v>62</v>
      </c>
      <c r="P42" s="52"/>
      <c r="Q42" s="52"/>
      <c r="R42" s="55"/>
      <c r="S42" s="55"/>
      <c r="T42" s="55"/>
      <c r="U42" s="53"/>
      <c r="V42" s="53"/>
      <c r="W42" s="56"/>
      <c r="X42" s="57"/>
      <c r="Y42" s="57"/>
      <c r="Z42" s="57"/>
      <c r="AA42" s="56"/>
      <c r="AB42" s="52"/>
      <c r="AC42" s="52"/>
    </row>
    <row r="43" spans="1:29" s="3" customFormat="1" ht="28.5" customHeight="1">
      <c r="A43" s="4"/>
      <c r="B43" s="32" t="s">
        <v>12</v>
      </c>
      <c r="C43" s="38"/>
      <c r="D43" s="33" t="s">
        <v>27</v>
      </c>
      <c r="E43" s="40"/>
      <c r="F43" s="33">
        <v>10</v>
      </c>
      <c r="G43" s="34">
        <f t="shared" si="0"/>
        <v>78.5</v>
      </c>
      <c r="H43" s="34">
        <v>10.05</v>
      </c>
      <c r="I43" s="34">
        <v>2.25</v>
      </c>
      <c r="J43" s="35">
        <v>6</v>
      </c>
      <c r="K43" s="41">
        <f t="shared" si="1"/>
        <v>135.675</v>
      </c>
      <c r="L43" s="42" t="s">
        <v>90</v>
      </c>
      <c r="M43" s="36">
        <f t="shared" si="2"/>
        <v>10650.487500000001</v>
      </c>
      <c r="N43" s="37" t="s">
        <v>63</v>
      </c>
      <c r="P43" s="52"/>
      <c r="Q43" s="52"/>
      <c r="R43" s="55"/>
      <c r="S43" s="55"/>
      <c r="T43" s="55"/>
      <c r="U43" s="53"/>
      <c r="V43" s="53"/>
      <c r="W43" s="56"/>
      <c r="X43" s="57"/>
      <c r="Y43" s="57"/>
      <c r="Z43" s="57"/>
      <c r="AA43" s="56"/>
      <c r="AB43" s="52"/>
      <c r="AC43" s="52"/>
    </row>
    <row r="44" spans="1:29" s="3" customFormat="1" ht="28.5" customHeight="1">
      <c r="A44" s="4"/>
      <c r="B44" s="32" t="s">
        <v>12</v>
      </c>
      <c r="C44" s="38"/>
      <c r="D44" s="33" t="s">
        <v>27</v>
      </c>
      <c r="E44" s="40"/>
      <c r="F44" s="33">
        <v>10</v>
      </c>
      <c r="G44" s="34">
        <f t="shared" si="0"/>
        <v>78.5</v>
      </c>
      <c r="H44" s="34">
        <v>10.05</v>
      </c>
      <c r="I44" s="34">
        <v>1.95</v>
      </c>
      <c r="J44" s="35">
        <v>10</v>
      </c>
      <c r="K44" s="41">
        <f t="shared" si="1"/>
        <v>195.975</v>
      </c>
      <c r="L44" s="42" t="s">
        <v>90</v>
      </c>
      <c r="M44" s="36">
        <f t="shared" si="2"/>
        <v>15384.0375</v>
      </c>
      <c r="N44" s="37" t="s">
        <v>64</v>
      </c>
      <c r="P44" s="52"/>
      <c r="Q44" s="52"/>
      <c r="R44" s="55"/>
      <c r="S44" s="55"/>
      <c r="T44" s="55"/>
      <c r="U44" s="53"/>
      <c r="V44" s="53"/>
      <c r="W44" s="56"/>
      <c r="X44" s="57"/>
      <c r="Y44" s="57"/>
      <c r="Z44" s="57"/>
      <c r="AA44" s="56"/>
      <c r="AB44" s="52"/>
      <c r="AC44" s="52"/>
    </row>
    <row r="45" spans="1:29" s="3" customFormat="1" ht="28.5" customHeight="1">
      <c r="A45" s="4"/>
      <c r="B45" s="32"/>
      <c r="C45" s="38"/>
      <c r="D45" s="33"/>
      <c r="E45" s="40"/>
      <c r="F45" s="33"/>
      <c r="G45" s="34"/>
      <c r="H45" s="34"/>
      <c r="I45" s="34"/>
      <c r="J45" s="35"/>
      <c r="K45" s="41"/>
      <c r="L45" s="42"/>
      <c r="M45" s="36"/>
      <c r="N45" s="37"/>
      <c r="P45" s="52"/>
      <c r="Q45" s="52"/>
      <c r="R45" s="55"/>
      <c r="S45" s="55"/>
      <c r="T45" s="55"/>
      <c r="U45" s="53"/>
      <c r="V45" s="53"/>
      <c r="W45" s="56"/>
      <c r="X45" s="57"/>
      <c r="Y45" s="57"/>
      <c r="Z45" s="57"/>
      <c r="AA45" s="56"/>
      <c r="AB45" s="52"/>
      <c r="AC45" s="52"/>
    </row>
    <row r="46" spans="1:29" s="3" customFormat="1" ht="28.5" customHeight="1">
      <c r="A46" s="4"/>
      <c r="B46" s="32" t="s">
        <v>12</v>
      </c>
      <c r="C46" s="38"/>
      <c r="D46" s="33" t="s">
        <v>27</v>
      </c>
      <c r="E46" s="40"/>
      <c r="F46" s="33">
        <v>35</v>
      </c>
      <c r="G46" s="34">
        <f>F46*7.85</f>
        <v>274.75</v>
      </c>
      <c r="H46" s="34">
        <v>10.05</v>
      </c>
      <c r="I46" s="34">
        <v>2.5</v>
      </c>
      <c r="J46" s="35">
        <v>8</v>
      </c>
      <c r="K46" s="41">
        <f>(H46*I46)*J46</f>
        <v>201</v>
      </c>
      <c r="L46" s="42" t="s">
        <v>90</v>
      </c>
      <c r="M46" s="36">
        <f>G46*K46</f>
        <v>55224.75</v>
      </c>
      <c r="N46" s="37" t="s">
        <v>66</v>
      </c>
      <c r="P46"/>
      <c r="Q46"/>
      <c r="R46" s="43"/>
      <c r="S46" s="43"/>
      <c r="T46" s="43"/>
      <c r="U46" s="1"/>
      <c r="V46" s="1"/>
      <c r="W46" s="50"/>
      <c r="X46" s="49"/>
      <c r="Y46" s="49"/>
      <c r="Z46" s="49"/>
      <c r="AA46" s="60"/>
      <c r="AB46"/>
      <c r="AC46"/>
    </row>
    <row r="47" spans="1:29" s="3" customFormat="1" ht="28.5" customHeight="1">
      <c r="A47" s="4"/>
      <c r="B47" s="32" t="s">
        <v>12</v>
      </c>
      <c r="C47" s="38"/>
      <c r="D47" s="33" t="s">
        <v>27</v>
      </c>
      <c r="E47" s="40"/>
      <c r="F47" s="33">
        <v>30</v>
      </c>
      <c r="G47" s="34">
        <f>F47*7.85</f>
        <v>235.5</v>
      </c>
      <c r="H47" s="34">
        <v>10.05</v>
      </c>
      <c r="I47" s="34">
        <v>2.55</v>
      </c>
      <c r="J47" s="35">
        <v>5</v>
      </c>
      <c r="K47" s="41">
        <f>(H47*I47)*J47</f>
        <v>128.13750000000002</v>
      </c>
      <c r="L47" s="42" t="s">
        <v>90</v>
      </c>
      <c r="M47" s="36">
        <f>G47*K47</f>
        <v>30176.381250000006</v>
      </c>
      <c r="N47" s="37" t="s">
        <v>66</v>
      </c>
      <c r="P47"/>
      <c r="Q47"/>
      <c r="R47" s="43"/>
      <c r="S47" s="43"/>
      <c r="T47" s="43"/>
      <c r="U47" s="1"/>
      <c r="V47" s="1"/>
      <c r="W47" s="50"/>
      <c r="X47" s="49"/>
      <c r="Y47" s="49"/>
      <c r="Z47" s="49"/>
      <c r="AA47" s="60"/>
      <c r="AB47"/>
      <c r="AC47"/>
    </row>
    <row r="48" spans="1:29" s="3" customFormat="1" ht="28.5" customHeight="1">
      <c r="A48" s="4"/>
      <c r="B48" s="32" t="s">
        <v>12</v>
      </c>
      <c r="C48" s="38"/>
      <c r="D48" s="33" t="s">
        <v>27</v>
      </c>
      <c r="E48" s="40"/>
      <c r="F48" s="33">
        <v>25</v>
      </c>
      <c r="G48" s="34">
        <f>F48*7.85</f>
        <v>196.25</v>
      </c>
      <c r="H48" s="34">
        <v>10.05</v>
      </c>
      <c r="I48" s="34">
        <v>2.6</v>
      </c>
      <c r="J48" s="35">
        <v>7</v>
      </c>
      <c r="K48" s="41">
        <f>(H48*I48)*J48</f>
        <v>182.91000000000003</v>
      </c>
      <c r="L48" s="42" t="s">
        <v>90</v>
      </c>
      <c r="M48" s="36">
        <f>G48*K48</f>
        <v>35896.0875</v>
      </c>
      <c r="N48" s="37" t="s">
        <v>66</v>
      </c>
      <c r="P48"/>
      <c r="Q48"/>
      <c r="R48" s="43"/>
      <c r="S48" s="43"/>
      <c r="T48" s="43"/>
      <c r="U48" s="1"/>
      <c r="V48" s="1"/>
      <c r="W48" s="50"/>
      <c r="X48" s="49"/>
      <c r="Y48" s="49"/>
      <c r="Z48" s="49"/>
      <c r="AA48" s="60"/>
      <c r="AB48"/>
      <c r="AC48"/>
    </row>
    <row r="49" spans="1:29" s="3" customFormat="1" ht="28.5" customHeight="1">
      <c r="A49" s="4"/>
      <c r="B49" s="32" t="s">
        <v>12</v>
      </c>
      <c r="C49" s="38"/>
      <c r="D49" s="33" t="s">
        <v>27</v>
      </c>
      <c r="E49" s="40"/>
      <c r="F49" s="33">
        <v>20</v>
      </c>
      <c r="G49" s="34">
        <f>F49*7.85</f>
        <v>157</v>
      </c>
      <c r="H49" s="34">
        <v>10.05</v>
      </c>
      <c r="I49" s="34">
        <v>2.6</v>
      </c>
      <c r="J49" s="35">
        <v>24</v>
      </c>
      <c r="K49" s="41">
        <f>(H49*I49)*J49</f>
        <v>627.1200000000001</v>
      </c>
      <c r="L49" s="42" t="s">
        <v>90</v>
      </c>
      <c r="M49" s="36">
        <f>G49*K49</f>
        <v>98457.84000000003</v>
      </c>
      <c r="N49" s="37" t="s">
        <v>66</v>
      </c>
      <c r="P49"/>
      <c r="Q49"/>
      <c r="R49" s="43"/>
      <c r="S49" s="43"/>
      <c r="T49" s="43"/>
      <c r="U49" s="1"/>
      <c r="V49" s="1"/>
      <c r="W49" s="50"/>
      <c r="X49" s="49"/>
      <c r="Y49" s="49"/>
      <c r="Z49" s="49"/>
      <c r="AA49" s="60"/>
      <c r="AB49"/>
      <c r="AC49"/>
    </row>
    <row r="50" spans="1:29" s="3" customFormat="1" ht="28.5" customHeight="1">
      <c r="A50" s="4"/>
      <c r="B50" s="32" t="s">
        <v>12</v>
      </c>
      <c r="C50" s="38"/>
      <c r="D50" s="33" t="s">
        <v>27</v>
      </c>
      <c r="E50" s="40"/>
      <c r="F50" s="33">
        <v>15</v>
      </c>
      <c r="G50" s="34">
        <f>F50*7.85</f>
        <v>117.75</v>
      </c>
      <c r="H50" s="34">
        <v>10.05</v>
      </c>
      <c r="I50" s="34">
        <v>2.25</v>
      </c>
      <c r="J50" s="35">
        <v>5</v>
      </c>
      <c r="K50" s="41">
        <f>(H50*I50)*J50</f>
        <v>113.0625</v>
      </c>
      <c r="L50" s="42" t="s">
        <v>90</v>
      </c>
      <c r="M50" s="36">
        <f>G50*K50</f>
        <v>13313.109375</v>
      </c>
      <c r="N50" s="37"/>
      <c r="P50"/>
      <c r="Q50"/>
      <c r="R50" s="43"/>
      <c r="S50" s="43"/>
      <c r="T50" s="43"/>
      <c r="U50" s="1"/>
      <c r="V50" s="1"/>
      <c r="W50" s="50"/>
      <c r="X50" s="49"/>
      <c r="Y50" s="49"/>
      <c r="Z50" s="49"/>
      <c r="AA50" s="60"/>
      <c r="AB50"/>
      <c r="AC50"/>
    </row>
    <row r="51" spans="1:29" s="3" customFormat="1" ht="28.5" customHeight="1">
      <c r="A51" s="4"/>
      <c r="B51" s="32"/>
      <c r="C51" s="38"/>
      <c r="D51" s="33"/>
      <c r="E51" s="40"/>
      <c r="F51" s="33"/>
      <c r="G51" s="34"/>
      <c r="H51" s="34"/>
      <c r="I51" s="34"/>
      <c r="J51" s="35"/>
      <c r="K51" s="41"/>
      <c r="L51" s="42"/>
      <c r="M51" s="36"/>
      <c r="N51" s="37"/>
      <c r="P51"/>
      <c r="Q51"/>
      <c r="R51" s="43"/>
      <c r="S51" s="43"/>
      <c r="T51" s="43"/>
      <c r="U51" s="1"/>
      <c r="V51" s="1"/>
      <c r="W51" s="50"/>
      <c r="X51" s="49"/>
      <c r="Y51" s="49"/>
      <c r="Z51" s="49"/>
      <c r="AA51" s="60"/>
      <c r="AB51"/>
      <c r="AC51"/>
    </row>
    <row r="52" spans="1:29" s="3" customFormat="1" ht="28.5" customHeight="1">
      <c r="A52" s="4"/>
      <c r="B52" s="32" t="s">
        <v>12</v>
      </c>
      <c r="C52" s="38"/>
      <c r="D52" s="33" t="s">
        <v>28</v>
      </c>
      <c r="E52" s="44" t="s">
        <v>29</v>
      </c>
      <c r="F52" s="33"/>
      <c r="G52" s="34">
        <v>36.7</v>
      </c>
      <c r="H52" s="34">
        <v>12</v>
      </c>
      <c r="I52" s="45"/>
      <c r="J52" s="61">
        <v>2</v>
      </c>
      <c r="K52" s="46">
        <f>H52*J52</f>
        <v>24</v>
      </c>
      <c r="L52" s="42" t="s">
        <v>91</v>
      </c>
      <c r="M52" s="64">
        <f>G52*K52</f>
        <v>880.8000000000001</v>
      </c>
      <c r="N52" s="37"/>
      <c r="P52"/>
      <c r="Q52"/>
      <c r="R52" s="43"/>
      <c r="S52" s="43"/>
      <c r="T52" s="43"/>
      <c r="U52" s="1"/>
      <c r="V52" s="1"/>
      <c r="W52" s="50"/>
      <c r="X52" s="49"/>
      <c r="Y52" s="49"/>
      <c r="Z52" s="49"/>
      <c r="AA52" s="60"/>
      <c r="AB52"/>
      <c r="AC52"/>
    </row>
    <row r="53" spans="1:29" s="3" customFormat="1" ht="28.5" customHeight="1">
      <c r="A53" s="4"/>
      <c r="B53" s="32"/>
      <c r="C53" s="38"/>
      <c r="D53" s="33"/>
      <c r="E53" s="40"/>
      <c r="F53" s="33"/>
      <c r="G53" s="34"/>
      <c r="H53" s="34"/>
      <c r="I53" s="34"/>
      <c r="J53" s="35"/>
      <c r="K53" s="41"/>
      <c r="L53" s="42"/>
      <c r="M53" s="36"/>
      <c r="N53" s="37"/>
      <c r="P53"/>
      <c r="Q53"/>
      <c r="R53" s="43"/>
      <c r="S53" s="43"/>
      <c r="T53" s="43"/>
      <c r="U53" s="1"/>
      <c r="V53" s="1"/>
      <c r="W53" s="50"/>
      <c r="X53" s="49"/>
      <c r="Y53" s="49"/>
      <c r="Z53" s="49"/>
      <c r="AA53" s="60"/>
      <c r="AB53"/>
      <c r="AC53"/>
    </row>
    <row r="54" spans="1:29" s="3" customFormat="1" ht="28.5" customHeight="1">
      <c r="A54" s="4"/>
      <c r="B54" s="32" t="s">
        <v>12</v>
      </c>
      <c r="C54" s="38"/>
      <c r="D54" s="33" t="s">
        <v>30</v>
      </c>
      <c r="E54" s="44" t="s">
        <v>65</v>
      </c>
      <c r="F54" s="33"/>
      <c r="G54" s="34">
        <v>24.02</v>
      </c>
      <c r="H54" s="34">
        <v>12</v>
      </c>
      <c r="I54" s="45"/>
      <c r="J54" s="61">
        <v>1</v>
      </c>
      <c r="K54" s="46">
        <f>H54*J54</f>
        <v>12</v>
      </c>
      <c r="L54" s="42" t="s">
        <v>89</v>
      </c>
      <c r="M54" s="64">
        <f>G54*K54</f>
        <v>288.24</v>
      </c>
      <c r="N54" s="37"/>
      <c r="P54"/>
      <c r="Q54"/>
      <c r="R54" s="43"/>
      <c r="S54" s="43"/>
      <c r="T54" s="43"/>
      <c r="U54" s="1"/>
      <c r="V54" s="1"/>
      <c r="W54" s="50"/>
      <c r="X54" s="49"/>
      <c r="Y54" s="49"/>
      <c r="Z54" s="49"/>
      <c r="AA54" s="60"/>
      <c r="AB54"/>
      <c r="AC54"/>
    </row>
    <row r="55" spans="1:29" s="3" customFormat="1" ht="28.5" customHeight="1">
      <c r="A55" s="4"/>
      <c r="B55" s="32"/>
      <c r="C55" s="38"/>
      <c r="D55" s="33"/>
      <c r="E55" s="40"/>
      <c r="F55" s="33"/>
      <c r="G55" s="34"/>
      <c r="H55" s="34"/>
      <c r="I55" s="34"/>
      <c r="J55" s="35"/>
      <c r="K55" s="41"/>
      <c r="L55" s="42"/>
      <c r="M55" s="36"/>
      <c r="N55" s="37"/>
      <c r="P55"/>
      <c r="Q55"/>
      <c r="R55" s="43"/>
      <c r="S55" s="43"/>
      <c r="T55" s="43"/>
      <c r="U55" s="1"/>
      <c r="V55" s="1"/>
      <c r="W55" s="50"/>
      <c r="X55" s="49"/>
      <c r="Y55" s="49"/>
      <c r="Z55" s="49"/>
      <c r="AA55" s="60"/>
      <c r="AB55"/>
      <c r="AC55"/>
    </row>
    <row r="56" spans="1:29" s="3" customFormat="1" ht="28.5" customHeight="1">
      <c r="A56" s="4"/>
      <c r="B56" s="32" t="s">
        <v>12</v>
      </c>
      <c r="C56" s="38"/>
      <c r="D56" s="33" t="s">
        <v>31</v>
      </c>
      <c r="E56" s="44">
        <v>500</v>
      </c>
      <c r="F56" s="33">
        <v>12</v>
      </c>
      <c r="G56" s="34">
        <f>PI()*(E56-F56)*F56*7.85/1000</f>
        <v>144.41775764846136</v>
      </c>
      <c r="H56" s="34">
        <v>12</v>
      </c>
      <c r="I56" s="45"/>
      <c r="J56" s="35">
        <v>6</v>
      </c>
      <c r="K56" s="46">
        <f>H56*J56</f>
        <v>72</v>
      </c>
      <c r="L56" s="42" t="s">
        <v>88</v>
      </c>
      <c r="M56" s="36">
        <f>G56*K56</f>
        <v>10398.078550689217</v>
      </c>
      <c r="N56" s="37"/>
      <c r="P56"/>
      <c r="Q56"/>
      <c r="R56" s="43"/>
      <c r="S56" s="43"/>
      <c r="T56" s="43"/>
      <c r="U56" s="1"/>
      <c r="V56" s="1"/>
      <c r="W56" s="50"/>
      <c r="X56" s="49"/>
      <c r="Y56" s="49"/>
      <c r="Z56" s="49"/>
      <c r="AA56" s="60"/>
      <c r="AB56"/>
      <c r="AC56"/>
    </row>
    <row r="57" spans="1:29" s="3" customFormat="1" ht="28.5" customHeight="1">
      <c r="A57" s="4"/>
      <c r="B57" s="32" t="s">
        <v>12</v>
      </c>
      <c r="C57" s="38"/>
      <c r="D57" s="33" t="s">
        <v>31</v>
      </c>
      <c r="E57" s="44">
        <v>500</v>
      </c>
      <c r="F57" s="33">
        <v>10</v>
      </c>
      <c r="G57" s="34">
        <f>PI()*(E57-F57)*F57*7.85/1000</f>
        <v>120.8413614203314</v>
      </c>
      <c r="H57" s="34">
        <v>12</v>
      </c>
      <c r="I57" s="34"/>
      <c r="J57" s="35">
        <v>105</v>
      </c>
      <c r="K57" s="46">
        <f>H57*J57</f>
        <v>1260</v>
      </c>
      <c r="L57" s="42" t="s">
        <v>88</v>
      </c>
      <c r="M57" s="36">
        <f>G57*K57</f>
        <v>152260.11538961757</v>
      </c>
      <c r="N57" s="37"/>
      <c r="P57"/>
      <c r="Q57"/>
      <c r="R57" s="43"/>
      <c r="S57" s="43"/>
      <c r="T57" s="43"/>
      <c r="U57" s="1"/>
      <c r="V57" s="1"/>
      <c r="W57" s="50"/>
      <c r="X57" s="49"/>
      <c r="Y57" s="49"/>
      <c r="Z57" s="49"/>
      <c r="AA57" s="60"/>
      <c r="AB57"/>
      <c r="AC57"/>
    </row>
    <row r="58" spans="1:29" s="3" customFormat="1" ht="28.5" customHeight="1">
      <c r="A58" s="4"/>
      <c r="B58" s="32" t="s">
        <v>12</v>
      </c>
      <c r="C58" s="38"/>
      <c r="D58" s="33" t="s">
        <v>31</v>
      </c>
      <c r="E58" s="44">
        <v>426</v>
      </c>
      <c r="F58" s="33">
        <v>10</v>
      </c>
      <c r="G58" s="34">
        <f>PI()*(E58-F58)*F58*7.85/1000</f>
        <v>102.59184969562828</v>
      </c>
      <c r="H58" s="34">
        <v>12</v>
      </c>
      <c r="I58" s="34"/>
      <c r="J58" s="35">
        <v>6</v>
      </c>
      <c r="K58" s="46">
        <f>H58*J58</f>
        <v>72</v>
      </c>
      <c r="L58" s="42" t="s">
        <v>88</v>
      </c>
      <c r="M58" s="36">
        <f>G58*K58</f>
        <v>7386.6131780852365</v>
      </c>
      <c r="N58" s="37"/>
      <c r="P58"/>
      <c r="Q58"/>
      <c r="R58" s="43"/>
      <c r="S58" s="43"/>
      <c r="T58" s="43"/>
      <c r="U58" s="1"/>
      <c r="V58" s="1"/>
      <c r="W58" s="50"/>
      <c r="X58" s="49"/>
      <c r="Y58" s="49"/>
      <c r="Z58" s="49"/>
      <c r="AA58" s="60"/>
      <c r="AB58"/>
      <c r="AC58"/>
    </row>
    <row r="59" spans="1:29" s="3" customFormat="1" ht="28.5" customHeight="1">
      <c r="A59" s="4"/>
      <c r="B59" s="32" t="s">
        <v>12</v>
      </c>
      <c r="C59" s="38"/>
      <c r="D59" s="33" t="s">
        <v>31</v>
      </c>
      <c r="E59" s="44">
        <v>377</v>
      </c>
      <c r="F59" s="33">
        <v>10</v>
      </c>
      <c r="G59" s="34">
        <f>PI()*(E59-F59)*F59*7.85/1000</f>
        <v>90.50771355359515</v>
      </c>
      <c r="H59" s="34">
        <v>12</v>
      </c>
      <c r="I59" s="34"/>
      <c r="J59" s="35">
        <v>170</v>
      </c>
      <c r="K59" s="46">
        <f>H59*J59</f>
        <v>2040</v>
      </c>
      <c r="L59" s="42" t="s">
        <v>88</v>
      </c>
      <c r="M59" s="36">
        <f>G59*K59</f>
        <v>184635.73564933412</v>
      </c>
      <c r="N59" s="37"/>
      <c r="P59"/>
      <c r="Q59"/>
      <c r="R59" s="43"/>
      <c r="S59" s="43"/>
      <c r="T59" s="43"/>
      <c r="U59" s="1"/>
      <c r="V59" s="1"/>
      <c r="W59" s="50"/>
      <c r="X59" s="49"/>
      <c r="Y59" s="49"/>
      <c r="Z59" s="49"/>
      <c r="AA59" s="60"/>
      <c r="AB59"/>
      <c r="AC59"/>
    </row>
    <row r="60" spans="1:29" s="3" customFormat="1" ht="28.5" customHeight="1">
      <c r="A60" s="4"/>
      <c r="B60" s="32" t="s">
        <v>12</v>
      </c>
      <c r="C60" s="38"/>
      <c r="D60" s="33" t="s">
        <v>31</v>
      </c>
      <c r="E60" s="44">
        <v>219</v>
      </c>
      <c r="F60" s="33">
        <v>9</v>
      </c>
      <c r="G60" s="34">
        <f>PI()*(E60-F60)*F60*7.85/1000</f>
        <v>46.610239404984966</v>
      </c>
      <c r="H60" s="34">
        <v>12</v>
      </c>
      <c r="I60" s="34"/>
      <c r="J60" s="35">
        <v>56</v>
      </c>
      <c r="K60" s="46">
        <f>H60*J60</f>
        <v>672</v>
      </c>
      <c r="L60" s="42" t="s">
        <v>88</v>
      </c>
      <c r="M60" s="36">
        <f>G60*K60</f>
        <v>31322.080880149897</v>
      </c>
      <c r="N60" s="37"/>
      <c r="P60"/>
      <c r="Q60"/>
      <c r="R60" s="43"/>
      <c r="S60" s="43"/>
      <c r="T60" s="43"/>
      <c r="U60" s="1"/>
      <c r="V60" s="1"/>
      <c r="W60" s="50"/>
      <c r="X60" s="49"/>
      <c r="Y60" s="49"/>
      <c r="Z60" s="49"/>
      <c r="AA60" s="60"/>
      <c r="AB60"/>
      <c r="AC60"/>
    </row>
    <row r="61" spans="1:29" s="3" customFormat="1" ht="28.5" customHeight="1">
      <c r="A61" s="4"/>
      <c r="B61" s="32"/>
      <c r="C61" s="38"/>
      <c r="D61" s="33"/>
      <c r="E61" s="44"/>
      <c r="F61" s="33"/>
      <c r="G61" s="34"/>
      <c r="H61" s="34"/>
      <c r="I61" s="34"/>
      <c r="J61" s="35"/>
      <c r="K61" s="46"/>
      <c r="L61" s="42"/>
      <c r="M61" s="36"/>
      <c r="N61" s="37"/>
      <c r="P61"/>
      <c r="Q61"/>
      <c r="R61" s="43"/>
      <c r="S61" s="43"/>
      <c r="T61" s="43"/>
      <c r="U61" s="1"/>
      <c r="V61" s="1"/>
      <c r="W61" s="50"/>
      <c r="X61" s="49"/>
      <c r="Y61" s="49"/>
      <c r="Z61" s="49"/>
      <c r="AA61" s="60"/>
      <c r="AB61"/>
      <c r="AC61"/>
    </row>
    <row r="62" spans="1:29" s="3" customFormat="1" ht="19.5" customHeight="1" thickBot="1">
      <c r="A62" s="4"/>
      <c r="B62" s="21"/>
      <c r="C62" s="39"/>
      <c r="D62" s="22"/>
      <c r="E62" s="23"/>
      <c r="F62" s="26"/>
      <c r="G62" s="27"/>
      <c r="H62" s="28"/>
      <c r="I62" s="29"/>
      <c r="J62" s="30"/>
      <c r="K62" s="30"/>
      <c r="L62" s="22"/>
      <c r="M62" s="24"/>
      <c r="N62" s="25"/>
      <c r="P62"/>
      <c r="Q62"/>
      <c r="R62" s="43"/>
      <c r="S62" s="43"/>
      <c r="T62" s="43"/>
      <c r="U62" s="1"/>
      <c r="V62" s="1"/>
      <c r="W62" s="50"/>
      <c r="X62" s="49"/>
      <c r="Y62" s="49"/>
      <c r="Z62" s="49"/>
      <c r="AA62" s="60"/>
      <c r="AB62"/>
      <c r="AC62"/>
    </row>
    <row r="63" spans="13:15" ht="15" thickBot="1">
      <c r="M63" s="1"/>
      <c r="O63" s="3"/>
    </row>
    <row r="64" spans="12:15" ht="18.75" customHeight="1" thickBot="1">
      <c r="L64" s="6" t="s">
        <v>13</v>
      </c>
      <c r="M64" s="65">
        <f>SUM(M12:M62)/1000</f>
        <v>9040.008060772878</v>
      </c>
      <c r="O64" s="3"/>
    </row>
    <row r="65" spans="2:15" ht="18">
      <c r="B65" s="51" t="s">
        <v>69</v>
      </c>
      <c r="O65" s="3"/>
    </row>
    <row r="66" spans="2:29" s="52" customFormat="1" ht="15">
      <c r="B66" s="52" t="s">
        <v>70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  <c r="P66"/>
      <c r="Q66"/>
      <c r="R66" s="43"/>
      <c r="S66" s="43"/>
      <c r="T66" s="43"/>
      <c r="U66" s="1"/>
      <c r="V66" s="1"/>
      <c r="W66" s="50"/>
      <c r="X66" s="49"/>
      <c r="Y66" s="49"/>
      <c r="Z66" s="49"/>
      <c r="AA66" s="60"/>
      <c r="AB66"/>
      <c r="AC66"/>
    </row>
    <row r="67" spans="2:29" s="52" customFormat="1" ht="15">
      <c r="B67" s="52" t="s">
        <v>71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P67"/>
      <c r="Q67"/>
      <c r="R67" s="43"/>
      <c r="S67" s="43"/>
      <c r="T67" s="43"/>
      <c r="U67" s="1"/>
      <c r="V67" s="1"/>
      <c r="W67" s="50"/>
      <c r="X67" s="49"/>
      <c r="Y67" s="49"/>
      <c r="Z67" s="49"/>
      <c r="AA67" s="60"/>
      <c r="AB67"/>
      <c r="AC67"/>
    </row>
    <row r="68" spans="2:29" s="52" customFormat="1" ht="15">
      <c r="B68" s="52" t="s">
        <v>72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  <c r="P68"/>
      <c r="Q68"/>
      <c r="R68" s="43"/>
      <c r="S68" s="43"/>
      <c r="T68" s="43"/>
      <c r="U68" s="1"/>
      <c r="V68" s="1"/>
      <c r="W68" s="50"/>
      <c r="X68" s="49"/>
      <c r="Y68" s="49"/>
      <c r="Z68" s="49"/>
      <c r="AA68" s="60"/>
      <c r="AB68"/>
      <c r="AC68"/>
    </row>
    <row r="69" spans="2:29" s="52" customFormat="1" ht="15">
      <c r="B69" s="52" t="s">
        <v>73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  <c r="P69"/>
      <c r="Q69"/>
      <c r="R69" s="43"/>
      <c r="S69" s="43"/>
      <c r="T69" s="43"/>
      <c r="U69" s="1"/>
      <c r="V69" s="1"/>
      <c r="W69" s="50"/>
      <c r="X69" s="49"/>
      <c r="Y69" s="49"/>
      <c r="Z69" s="49"/>
      <c r="AA69" s="60"/>
      <c r="AB69"/>
      <c r="AC69"/>
    </row>
    <row r="70" spans="2:29" s="52" customFormat="1" ht="15">
      <c r="B70" s="52" t="s">
        <v>74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O70" s="58"/>
      <c r="P70"/>
      <c r="Q70"/>
      <c r="R70" s="43"/>
      <c r="S70" s="43"/>
      <c r="T70" s="43"/>
      <c r="U70" s="1"/>
      <c r="V70" s="1"/>
      <c r="W70" s="50"/>
      <c r="X70" s="49"/>
      <c r="Y70" s="49"/>
      <c r="Z70" s="49"/>
      <c r="AA70" s="60"/>
      <c r="AB70"/>
      <c r="AC70"/>
    </row>
    <row r="71" spans="2:29" s="52" customFormat="1" ht="15">
      <c r="B71" s="52" t="s">
        <v>75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4"/>
      <c r="O71" s="58"/>
      <c r="P71"/>
      <c r="Q71"/>
      <c r="R71" s="43"/>
      <c r="S71" s="43"/>
      <c r="T71" s="43"/>
      <c r="U71" s="1"/>
      <c r="V71" s="1"/>
      <c r="W71" s="50"/>
      <c r="X71" s="49"/>
      <c r="Y71" s="49"/>
      <c r="Z71" s="49"/>
      <c r="AA71" s="60"/>
      <c r="AB71"/>
      <c r="AC71"/>
    </row>
    <row r="72" spans="2:29" s="52" customFormat="1" ht="15">
      <c r="B72" s="52" t="s">
        <v>76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P72"/>
      <c r="Q72"/>
      <c r="R72" s="43"/>
      <c r="S72" s="43"/>
      <c r="T72" s="43"/>
      <c r="U72" s="1"/>
      <c r="V72" s="1"/>
      <c r="W72" s="50"/>
      <c r="X72" s="49"/>
      <c r="Y72" s="49"/>
      <c r="Z72" s="49"/>
      <c r="AA72" s="60"/>
      <c r="AB72"/>
      <c r="AC72"/>
    </row>
    <row r="73" spans="2:29" s="52" customFormat="1" ht="15">
      <c r="B73" s="52" t="s">
        <v>77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P73"/>
      <c r="Q73"/>
      <c r="R73" s="43"/>
      <c r="S73" s="43"/>
      <c r="T73" s="43"/>
      <c r="U73" s="1"/>
      <c r="V73" s="1"/>
      <c r="W73" s="50"/>
      <c r="X73" s="49"/>
      <c r="Y73" s="49"/>
      <c r="Z73" s="49"/>
      <c r="AA73" s="60"/>
      <c r="AB73"/>
      <c r="AC73"/>
    </row>
    <row r="74" spans="2:29" s="52" customFormat="1" ht="15">
      <c r="B74" s="52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  <c r="P74"/>
      <c r="Q74"/>
      <c r="R74" s="43"/>
      <c r="S74" s="43"/>
      <c r="T74" s="43"/>
      <c r="U74" s="1"/>
      <c r="V74" s="1"/>
      <c r="W74" s="50"/>
      <c r="X74" s="49"/>
      <c r="Y74" s="49"/>
      <c r="Z74" s="49"/>
      <c r="AA74" s="60"/>
      <c r="AB74"/>
      <c r="AC74"/>
    </row>
    <row r="75" spans="2:29" s="52" customFormat="1" ht="15">
      <c r="B75" s="52" t="s">
        <v>79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  <c r="P75"/>
      <c r="Q75"/>
      <c r="R75" s="43"/>
      <c r="S75" s="43"/>
      <c r="T75" s="43"/>
      <c r="U75" s="1"/>
      <c r="V75" s="1"/>
      <c r="W75" s="50"/>
      <c r="X75" s="49"/>
      <c r="Y75" s="49"/>
      <c r="Z75" s="49"/>
      <c r="AA75" s="60"/>
      <c r="AB75"/>
      <c r="AC75"/>
    </row>
    <row r="76" spans="2:29" s="52" customFormat="1" ht="15">
      <c r="B76" s="52" t="s">
        <v>80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  <c r="P76"/>
      <c r="Q76"/>
      <c r="R76" s="43"/>
      <c r="S76" s="43"/>
      <c r="T76" s="43"/>
      <c r="U76" s="1"/>
      <c r="V76" s="1"/>
      <c r="W76" s="50"/>
      <c r="X76" s="49"/>
      <c r="Y76" s="49"/>
      <c r="Z76" s="49"/>
      <c r="AA76" s="60"/>
      <c r="AB76"/>
      <c r="AC76"/>
    </row>
    <row r="77" spans="2:29" s="52" customFormat="1" ht="15">
      <c r="B77" s="52" t="s">
        <v>81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4"/>
      <c r="P77"/>
      <c r="Q77"/>
      <c r="R77" s="43"/>
      <c r="S77" s="43"/>
      <c r="T77" s="43"/>
      <c r="U77" s="1"/>
      <c r="V77" s="1"/>
      <c r="W77" s="50"/>
      <c r="X77" s="49"/>
      <c r="Y77" s="49"/>
      <c r="Z77" s="49"/>
      <c r="AA77" s="60"/>
      <c r="AB77"/>
      <c r="AC77"/>
    </row>
    <row r="78" spans="2:29" s="52" customFormat="1" ht="15">
      <c r="B78" s="52" t="s">
        <v>82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P78"/>
      <c r="Q78"/>
      <c r="R78" s="43"/>
      <c r="S78" s="43"/>
      <c r="T78" s="43"/>
      <c r="U78" s="1"/>
      <c r="V78" s="1"/>
      <c r="W78" s="50"/>
      <c r="X78" s="49"/>
      <c r="Y78" s="49"/>
      <c r="Z78" s="49"/>
      <c r="AA78" s="60"/>
      <c r="AB78"/>
      <c r="AC78"/>
    </row>
    <row r="79" ht="15">
      <c r="B79" s="52" t="s">
        <v>83</v>
      </c>
    </row>
    <row r="80" ht="15">
      <c r="B80" s="52" t="s">
        <v>84</v>
      </c>
    </row>
    <row r="81" ht="15">
      <c r="B81" s="52" t="s">
        <v>85</v>
      </c>
    </row>
    <row r="82" ht="15">
      <c r="B82" s="52" t="s">
        <v>86</v>
      </c>
    </row>
  </sheetData>
  <sheetProtection/>
  <mergeCells count="18">
    <mergeCell ref="M6:N7"/>
    <mergeCell ref="J9:J10"/>
    <mergeCell ref="D9:D10"/>
    <mergeCell ref="B4:C4"/>
    <mergeCell ref="D4:L4"/>
    <mergeCell ref="D6:L7"/>
    <mergeCell ref="B6:C7"/>
    <mergeCell ref="D5:L5"/>
    <mergeCell ref="M1:N1"/>
    <mergeCell ref="M2:N2"/>
    <mergeCell ref="B1:G3"/>
    <mergeCell ref="H1:L3"/>
    <mergeCell ref="B5:C5"/>
    <mergeCell ref="B9:B10"/>
    <mergeCell ref="L9:L10"/>
    <mergeCell ref="N9:N10"/>
    <mergeCell ref="M5:N5"/>
    <mergeCell ref="C9:C10"/>
  </mergeCells>
  <printOptions horizontalCentered="1"/>
  <pageMargins left="0.1" right="0.1" top="0.1" bottom="0.1" header="0" footer="0.05"/>
  <pageSetup fitToHeight="0" fitToWidth="1" horizontalDpi="600" verticalDpi="600" orientation="landscape" paperSize="9" scale="79" r:id="rId2"/>
  <headerFooter alignWithMargins="0">
    <oddFooter>&amp;RPage &amp;P / &amp;N</oddFooter>
  </headerFooter>
  <rowBreaks count="2" manualBreakCount="2">
    <brk id="46" max="14" man="1"/>
    <brk id="6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STARGULF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sga_049</dc:creator>
  <cp:keywords/>
  <dc:description/>
  <cp:lastModifiedBy>Asif Babayev</cp:lastModifiedBy>
  <cp:lastPrinted>2016-05-04T11:01:02Z</cp:lastPrinted>
  <dcterms:created xsi:type="dcterms:W3CDTF">2003-07-28T03:10:05Z</dcterms:created>
  <dcterms:modified xsi:type="dcterms:W3CDTF">2016-05-05T06:30:47Z</dcterms:modified>
  <cp:category/>
  <cp:version/>
  <cp:contentType/>
  <cp:contentStatus/>
</cp:coreProperties>
</file>